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БЮДЖЕТА'!$14:$14</definedName>
  </definedNames>
  <calcPr fullCalcOnLoad="1"/>
</workbook>
</file>

<file path=xl/sharedStrings.xml><?xml version="1.0" encoding="utf-8"?>
<sst xmlns="http://schemas.openxmlformats.org/spreadsheetml/2006/main" count="300" uniqueCount="214">
  <si>
    <t>Наименование показателя</t>
  </si>
  <si>
    <t>Ц.ст.</t>
  </si>
  <si>
    <t>#Н/Д</t>
  </si>
  <si>
    <t>000</t>
  </si>
  <si>
    <t>0000000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</si>
  <si>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</si>
  <si>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</si>
  <si>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</si>
  <si>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</si>
  <si>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</si>
  <si>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</si>
  <si>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</si>
  <si>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</si>
  <si>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</si>
  <si>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</si>
  <si>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</si>
  <si>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</si>
  <si>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</si>
  <si>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0700000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</si>
  <si>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</si>
  <si>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</si>
  <si>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</si>
  <si>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</si>
  <si>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</si>
  <si>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</si>
  <si>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</si>
  <si>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</si>
  <si>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</si>
  <si>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</si>
  <si>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</si>
  <si>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</si>
  <si>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МП"Профилактика терроризма и противодействие экстремизму на территории ММР в 2011-2015гг."</t>
  </si>
  <si>
    <t>МП"Обеспечение содержания, ремонта автомобильных дорог, мест общего пользования и сооружений на них ММР на 2012-2014 годы</t>
  </si>
  <si>
    <t>МП"Содействие развитию малого и среднего предпринимательства на территории ММР на 2012-2014 годы"</t>
  </si>
  <si>
    <t>МП"Развитие малоэтажного жилищного строительства на территории ММР на 2011-2015 годы"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</si>
  <si>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</si>
  <si>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</si>
  <si>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</si>
  <si>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Подпрограмма "Развитие культуры ММР"</t>
  </si>
  <si>
    <t>МП"Развитие физической культуры и спорта ММР на 2006-2015 годы"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</si>
  <si>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</si>
  <si>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</si>
  <si>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</si>
  <si>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</si>
  <si>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</si>
  <si>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</si>
  <si>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</si>
  <si>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</si>
  <si>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</si>
  <si>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</si>
  <si>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</si>
  <si>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</si>
  <si>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</si>
  <si>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</si>
  <si>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</si>
  <si>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</si>
  <si>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</si>
  <si>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</si>
  <si>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</si>
  <si>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</si>
  <si>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</si>
  <si>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МП"Профилактика правонарушений в ММР в 2014-2016гг."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</si>
  <si>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</si>
  <si>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</si>
  <si>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</si>
  <si>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</si>
  <si>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</si>
  <si>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</si>
  <si>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</si>
  <si>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</si>
  <si>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</si>
  <si>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</si>
  <si>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</si>
  <si>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</si>
  <si>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</si>
  <si>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</si>
  <si>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</si>
  <si>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</si>
  <si>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</si>
  <si>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</si>
  <si>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</si>
  <si>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</si>
  <si>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</si>
  <si>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</si>
  <si>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</si>
  <si>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0200000</t>
  </si>
  <si>
    <t>Обеспечение деятельности районных бюджетных муниципальных учреждений</t>
  </si>
  <si>
    <t>0200169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</si>
  <si>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</si>
  <si>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</si>
  <si>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</si>
  <si>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</si>
  <si>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</si>
  <si>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</si>
  <si>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</si>
  <si>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</si>
  <si>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</si>
  <si>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</si>
  <si>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</si>
  <si>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</si>
  <si>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</si>
  <si>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</si>
  <si>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</si>
  <si>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</si>
  <si>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</si>
  <si>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</si>
  <si>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</si>
  <si>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</si>
  <si>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</si>
  <si>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</si>
  <si>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МДС"Доступная среда для инвалидов ММР на 2013-2015 годы"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</si>
  <si>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</si>
  <si>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</si>
  <si>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</si>
  <si>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</si>
  <si>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</si>
  <si>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</si>
  <si>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</si>
  <si>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</si>
  <si>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</si>
  <si>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</si>
  <si>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</si>
  <si>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</si>
  <si>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</si>
  <si>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</si>
  <si>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</si>
  <si>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МП "Развития образования ММР на 2013-2015 годы"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</si>
  <si>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</si>
  <si>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</si>
  <si>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</si>
  <si>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</si>
  <si>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</si>
  <si>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</si>
  <si>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</si>
  <si>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</si>
  <si>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</si>
  <si>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</si>
  <si>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</si>
  <si>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</si>
  <si>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</si>
  <si>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</si>
  <si>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</si>
  <si>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</si>
  <si>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</si>
  <si>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</si>
  <si>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</si>
  <si>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</si>
  <si>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</si>
  <si>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</si>
  <si>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</si>
  <si>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</si>
  <si>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</si>
  <si>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</si>
  <si>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</si>
  <si>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</si>
  <si>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</si>
  <si>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</si>
  <si>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</si>
  <si>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</si>
  <si>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</si>
  <si>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</si>
  <si>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9999312</t>
  </si>
  <si>
    <t>Развитие МТБ бюджетных дошкольных образовательных муниципальных учреждений</t>
  </si>
  <si>
    <t>0321169</t>
  </si>
  <si>
    <t>0600000</t>
  </si>
  <si>
    <t>0600060</t>
  </si>
  <si>
    <t>0600061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</si>
  <si>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</si>
  <si>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</si>
  <si>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МП"Обеспечение жилье молодых семей ММР на 2013-2015 годы"</t>
  </si>
  <si>
    <t>Субсидии из районного бюджета гражданам на приобретение жилья</t>
  </si>
  <si>
    <t>951</t>
  </si>
  <si>
    <t>0100000</t>
  </si>
  <si>
    <t>0100064</t>
  </si>
  <si>
    <t>9995931</t>
  </si>
  <si>
    <t>Расходы, связанные с созданием многофункционального центра по предоставлению государственных (муниципальных) услуг</t>
  </si>
  <si>
    <t>9990930</t>
  </si>
  <si>
    <t>МП"Развитие муниципальной службы ММР в 2013-2015 годах"</t>
  </si>
  <si>
    <t>Мероприятия администрации Михайловского муниципального района по развитию муниципальной службы ММР</t>
  </si>
  <si>
    <t>0400060</t>
  </si>
  <si>
    <t>0400000</t>
  </si>
  <si>
    <t>Судебная система</t>
  </si>
  <si>
    <t>Составление (изменение) списков кандидатов в присяжные заседатели федеральных судов</t>
  </si>
  <si>
    <t>9995120</t>
  </si>
  <si>
    <t>Подпрограмма "Противопожарная безопасность образовательных учреждений ММР на период 2013-2015 годы"</t>
  </si>
  <si>
    <t>Противопожарная безопасность в дошкольных образовательных учреждениях</t>
  </si>
  <si>
    <t>0340000</t>
  </si>
  <si>
    <t>0346169</t>
  </si>
  <si>
    <t>Развитие МТБ бюджетных общеобразовательных муниципальных учреждений</t>
  </si>
  <si>
    <t>0311169</t>
  </si>
  <si>
    <t>Публичные нормативные социальные выплаты гражданам</t>
  </si>
  <si>
    <t>0359308</t>
  </si>
  <si>
    <t>9990920</t>
  </si>
  <si>
    <t>Расходы, связанные с исполнением судебных решений</t>
  </si>
  <si>
    <t>МП развития дополнительного образования в сфере культуры и искусства ММР</t>
  </si>
  <si>
    <t>МП "Комплексные меры по противодействию употреблению наркотиков в Михайловском муниципальном районе на 2011-2015гг."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</si>
  <si>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</si>
  <si>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</si>
  <si>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</si>
  <si>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</si>
  <si>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Капитальный ремонт и ремонт автомобильных дорог общего пользования населенных пунктов</t>
  </si>
  <si>
    <t>1109239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</si>
  <si>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</si>
  <si>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</si>
  <si>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</si>
  <si>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0809230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</si>
  <si>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</si>
  <si>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</si>
  <si>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Общее образование</t>
  </si>
  <si>
    <t>районного бюджета за 9 мес. 2014 год по финансовому обеспечению муниципальных программ Михайловского муниципального района и непрограммным направлениям деятельности</t>
  </si>
  <si>
    <t>Исполненно</t>
  </si>
  <si>
    <t>% Исполнения</t>
  </si>
  <si>
    <t xml:space="preserve">Приложение 4 к решению </t>
  </si>
  <si>
    <t>№ 588 от 27.11.2014г.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</si>
</sst>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"/>
    <numFmt numFmtId="171" formatCode="#,##0.0"/>
    <numFmt numFmtId="172" formatCode="#,##0.0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5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6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2" fillId="36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horizontal="left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49" fontId="2" fillId="36" borderId="14" xfId="0" applyNumberFormat="1" applyFont="1" applyFill="1" applyBorder="1" applyAlignment="1">
      <alignment horizontal="center" vertical="center" shrinkToFit="1"/>
    </xf>
    <xf numFmtId="49" fontId="2" fillId="35" borderId="14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left" vertical="top" wrapText="1"/>
    </xf>
    <xf numFmtId="0" fontId="4" fillId="33" borderId="17" xfId="0" applyFont="1" applyFill="1" applyBorder="1" applyAlignment="1">
      <alignment horizontal="center" vertical="center" wrapText="1"/>
    </xf>
    <xf numFmtId="49" fontId="11" fillId="37" borderId="18" xfId="0" applyNumberFormat="1" applyFont="1" applyFill="1" applyBorder="1" applyAlignment="1">
      <alignment horizontal="center" vertical="center" wrapText="1"/>
    </xf>
    <xf numFmtId="0" fontId="11" fillId="37" borderId="18" xfId="0" applyFont="1" applyFill="1" applyBorder="1" applyAlignment="1">
      <alignment horizontal="center" vertical="center" wrapText="1"/>
    </xf>
    <xf numFmtId="4" fontId="11" fillId="37" borderId="19" xfId="0" applyNumberFormat="1" applyFont="1" applyFill="1" applyBorder="1" applyAlignment="1">
      <alignment horizontal="center" vertical="center" wrapText="1"/>
    </xf>
    <xf numFmtId="0" fontId="12" fillId="37" borderId="2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8" fillId="36" borderId="10" xfId="0" applyFont="1" applyFill="1" applyBorder="1" applyAlignment="1">
      <alignment horizontal="center" vertical="center" wrapText="1"/>
    </xf>
    <xf numFmtId="0" fontId="2" fillId="36" borderId="10" xfId="0" applyNumberFormat="1" applyFont="1" applyFill="1" applyBorder="1" applyAlignment="1">
      <alignment horizontal="left" vertical="top" wrapText="1"/>
    </xf>
    <xf numFmtId="0" fontId="2" fillId="36" borderId="10" xfId="0" applyNumberFormat="1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vertical="top" wrapText="1"/>
    </xf>
    <xf numFmtId="0" fontId="4" fillId="33" borderId="21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49" fontId="6" fillId="38" borderId="10" xfId="0" applyNumberFormat="1" applyFont="1" applyFill="1" applyBorder="1" applyAlignment="1">
      <alignment horizontal="center" vertical="center" wrapText="1"/>
    </xf>
    <xf numFmtId="2" fontId="6" fillId="38" borderId="10" xfId="0" applyNumberFormat="1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left" vertical="top" wrapText="1"/>
    </xf>
    <xf numFmtId="49" fontId="6" fillId="38" borderId="22" xfId="0" applyNumberFormat="1" applyFont="1" applyFill="1" applyBorder="1" applyAlignment="1">
      <alignment horizontal="center" vertical="center" wrapText="1"/>
    </xf>
    <xf numFmtId="49" fontId="6" fillId="38" borderId="22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 shrinkToFit="1"/>
    </xf>
    <xf numFmtId="0" fontId="2" fillId="36" borderId="10" xfId="0" applyFont="1" applyFill="1" applyBorder="1" applyAlignment="1">
      <alignment horizontal="center" vertical="center" wrapText="1" shrinkToFit="1"/>
    </xf>
    <xf numFmtId="0" fontId="2" fillId="36" borderId="12" xfId="0" applyFont="1" applyFill="1" applyBorder="1" applyAlignment="1">
      <alignment vertical="top" wrapText="1"/>
    </xf>
    <xf numFmtId="4" fontId="2" fillId="36" borderId="13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2" fontId="2" fillId="36" borderId="10" xfId="0" applyNumberFormat="1" applyFont="1" applyFill="1" applyBorder="1" applyAlignment="1">
      <alignment horizontal="center" vertical="center" wrapText="1"/>
    </xf>
    <xf numFmtId="4" fontId="2" fillId="36" borderId="10" xfId="0" applyNumberFormat="1" applyFont="1" applyFill="1" applyBorder="1" applyAlignment="1">
      <alignment horizontal="center" vertical="center" wrapText="1"/>
    </xf>
    <xf numFmtId="169" fontId="2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6" fillId="38" borderId="10" xfId="0" applyNumberFormat="1" applyFont="1" applyFill="1" applyBorder="1" applyAlignment="1">
      <alignment horizontal="center" vertical="center" shrinkToFit="1"/>
    </xf>
    <xf numFmtId="169" fontId="6" fillId="37" borderId="10" xfId="0" applyNumberFormat="1" applyFont="1" applyFill="1" applyBorder="1" applyAlignment="1">
      <alignment horizontal="center" vertical="center" shrinkToFit="1"/>
    </xf>
    <xf numFmtId="169" fontId="5" fillId="36" borderId="0" xfId="0" applyNumberFormat="1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left" vertical="top" wrapText="1"/>
    </xf>
    <xf numFmtId="169" fontId="11" fillId="37" borderId="19" xfId="0" applyNumberFormat="1" applyFont="1" applyFill="1" applyBorder="1" applyAlignment="1">
      <alignment horizontal="center" vertical="center" wrapText="1"/>
    </xf>
    <xf numFmtId="0" fontId="13" fillId="36" borderId="0" xfId="0" applyFont="1" applyFill="1" applyAlignment="1">
      <alignment wrapText="1"/>
    </xf>
    <xf numFmtId="169" fontId="6" fillId="38" borderId="10" xfId="0" applyNumberFormat="1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49" fontId="11" fillId="36" borderId="22" xfId="0" applyNumberFormat="1" applyFont="1" applyFill="1" applyBorder="1" applyAlignment="1">
      <alignment horizontal="center" vertical="center" wrapText="1"/>
    </xf>
    <xf numFmtId="0" fontId="11" fillId="36" borderId="22" xfId="0" applyFont="1" applyFill="1" applyBorder="1" applyAlignment="1">
      <alignment horizontal="center" vertical="center" wrapText="1"/>
    </xf>
    <xf numFmtId="49" fontId="11" fillId="35" borderId="22" xfId="0" applyNumberFormat="1" applyFont="1" applyFill="1" applyBorder="1" applyAlignment="1">
      <alignment horizontal="center" vertical="center" wrapText="1"/>
    </xf>
    <xf numFmtId="0" fontId="11" fillId="3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left" vertic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4" fontId="11" fillId="36" borderId="10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9" fontId="2" fillId="35" borderId="10" xfId="0" applyNumberFormat="1" applyFont="1" applyFill="1" applyBorder="1" applyAlignment="1">
      <alignment horizontal="center" vertical="center" wrapText="1"/>
    </xf>
    <xf numFmtId="169" fontId="2" fillId="37" borderId="10" xfId="0" applyNumberFormat="1" applyFont="1" applyFill="1" applyBorder="1" applyAlignment="1">
      <alignment horizontal="center" vertical="center" wrapText="1"/>
    </xf>
    <xf numFmtId="169" fontId="2" fillId="36" borderId="10" xfId="0" applyNumberFormat="1" applyFont="1" applyFill="1" applyBorder="1" applyAlignment="1">
      <alignment horizontal="center" vertical="center" wrapTex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8" fillId="35" borderId="10" xfId="0" applyNumberFormat="1" applyFont="1" applyFill="1" applyBorder="1" applyAlignment="1">
      <alignment horizontal="center" vertical="center" shrinkToFit="1"/>
    </xf>
    <xf numFmtId="169" fontId="2" fillId="35" borderId="13" xfId="0" applyNumberFormat="1" applyFont="1" applyFill="1" applyBorder="1" applyAlignment="1">
      <alignment horizontal="center" vertical="center" shrinkToFit="1"/>
    </xf>
    <xf numFmtId="169" fontId="2" fillId="36" borderId="13" xfId="0" applyNumberFormat="1" applyFont="1" applyFill="1" applyBorder="1" applyAlignment="1">
      <alignment horizontal="center" vertical="center" shrinkToFit="1"/>
    </xf>
    <xf numFmtId="169" fontId="11" fillId="35" borderId="10" xfId="0" applyNumberFormat="1" applyFont="1" applyFill="1" applyBorder="1" applyAlignment="1">
      <alignment horizontal="center" vertical="center" wrapText="1"/>
    </xf>
    <xf numFmtId="169" fontId="11" fillId="36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4" fontId="5" fillId="36" borderId="0" xfId="0" applyNumberFormat="1" applyFont="1" applyFill="1" applyBorder="1" applyAlignment="1">
      <alignment horizontal="center" vertical="center" shrinkToFit="1"/>
    </xf>
    <xf numFmtId="0" fontId="14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45"/>
  <sheetViews>
    <sheetView showGridLines="0" tabSelected="1" zoomScalePageLayoutView="0" workbookViewId="0" topLeftCell="A1">
      <selection activeCell="B4" sqref="B4:T4"/>
    </sheetView>
  </sheetViews>
  <sheetFormatPr defaultColWidth="9.00390625" defaultRowHeight="12.75" outlineLevelRow="6"/>
  <cols>
    <col min="1" max="1" width="70.25390625" style="2" customWidth="1"/>
    <col min="2" max="2" width="6.125" style="14" customWidth="1"/>
    <col min="3" max="3" width="10.75390625" style="2" customWidth="1"/>
    <col min="4" max="4" width="0" style="2" hidden="1" customWidth="1"/>
    <col min="5" max="5" width="15.75390625" style="2" customWidth="1"/>
    <col min="6" max="21" width="0" style="2" hidden="1" customWidth="1"/>
    <col min="22" max="22" width="14.875" style="27" hidden="1" customWidth="1"/>
    <col min="23" max="23" width="11.875" style="23" hidden="1" customWidth="1"/>
    <col min="24" max="24" width="14.00390625" style="2" customWidth="1"/>
    <col min="25" max="25" width="9.00390625" style="2" customWidth="1"/>
    <col min="26" max="16384" width="9.125" style="2" customWidth="1"/>
  </cols>
  <sheetData>
    <row r="2" spans="2:21" ht="16.5">
      <c r="B2" s="113" t="s">
        <v>212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</row>
    <row r="3" spans="2:21" ht="32.25" customHeight="1">
      <c r="B3" s="114" t="s">
        <v>158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</row>
    <row r="4" spans="2:21" ht="16.5">
      <c r="B4" s="115" t="s">
        <v>213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0"/>
    </row>
    <row r="6" spans="2:23" ht="18.75"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31"/>
      <c r="W6" s="2"/>
    </row>
    <row r="7" spans="2:23" ht="34.5" customHeight="1"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32"/>
      <c r="W7" s="2"/>
    </row>
    <row r="8" spans="2:23" ht="18.75"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31"/>
      <c r="V8" s="2"/>
      <c r="W8" s="2"/>
    </row>
    <row r="9" spans="2:23" ht="12.75">
      <c r="B9" s="2"/>
      <c r="V9" s="2"/>
      <c r="W9" s="2"/>
    </row>
    <row r="10" spans="2:23" ht="12.75">
      <c r="B10" s="2"/>
      <c r="V10" s="2"/>
      <c r="W10" s="2"/>
    </row>
    <row r="11" spans="1:23" ht="30.75" customHeight="1">
      <c r="A11" s="119" t="s">
        <v>30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V11" s="2"/>
      <c r="W11" s="2"/>
    </row>
    <row r="12" spans="1:24" ht="57" customHeight="1">
      <c r="A12" s="111" t="s">
        <v>209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2"/>
      <c r="V12" s="112"/>
      <c r="W12" s="112"/>
      <c r="X12" s="112"/>
    </row>
    <row r="13" spans="1:23" ht="16.5" thickBot="1">
      <c r="A13" s="25"/>
      <c r="B13" s="25"/>
      <c r="C13" s="25"/>
      <c r="D13" s="25"/>
      <c r="E13" s="25" t="s">
        <v>156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W13" s="28" t="s">
        <v>27</v>
      </c>
    </row>
    <row r="14" spans="1:25" ht="48" thickBot="1">
      <c r="A14" s="57" t="s">
        <v>0</v>
      </c>
      <c r="B14" s="57" t="s">
        <v>20</v>
      </c>
      <c r="C14" s="57" t="s">
        <v>1</v>
      </c>
      <c r="D14" s="45" t="s">
        <v>2</v>
      </c>
      <c r="E14" s="57" t="s">
        <v>6</v>
      </c>
      <c r="F14" s="19" t="s">
        <v>6</v>
      </c>
      <c r="G14" s="4" t="s">
        <v>6</v>
      </c>
      <c r="H14" s="4" t="s">
        <v>6</v>
      </c>
      <c r="I14" s="4" t="s">
        <v>6</v>
      </c>
      <c r="J14" s="4" t="s">
        <v>6</v>
      </c>
      <c r="K14" s="4" t="s">
        <v>6</v>
      </c>
      <c r="L14" s="4" t="s">
        <v>6</v>
      </c>
      <c r="M14" s="4" t="s">
        <v>6</v>
      </c>
      <c r="N14" s="4" t="s">
        <v>6</v>
      </c>
      <c r="O14" s="4" t="s">
        <v>6</v>
      </c>
      <c r="P14" s="4" t="s">
        <v>6</v>
      </c>
      <c r="Q14" s="4" t="s">
        <v>6</v>
      </c>
      <c r="R14" s="4" t="s">
        <v>6</v>
      </c>
      <c r="S14" s="4" t="s">
        <v>6</v>
      </c>
      <c r="T14" s="4" t="s">
        <v>6</v>
      </c>
      <c r="U14" s="22" t="s">
        <v>6</v>
      </c>
      <c r="V14" s="29" t="s">
        <v>29</v>
      </c>
      <c r="W14" s="98" t="s">
        <v>28</v>
      </c>
      <c r="X14" s="4" t="s">
        <v>210</v>
      </c>
      <c r="Y14" s="4" t="s">
        <v>211</v>
      </c>
    </row>
    <row r="15" spans="1:25" ht="25.5" customHeight="1">
      <c r="A15" s="58" t="s">
        <v>157</v>
      </c>
      <c r="B15" s="59" t="s">
        <v>3</v>
      </c>
      <c r="C15" s="59" t="s">
        <v>4</v>
      </c>
      <c r="D15" s="60"/>
      <c r="E15" s="89">
        <f>E19+E22+E48+E55+E59+E64+E68+E72+E75+E78+E81+E84+E91+E16+E51+E45</f>
        <v>410013.859</v>
      </c>
      <c r="F15" s="89">
        <f aca="true" t="shared" si="0" ref="F15:X15">F19+F22+F48+F55+F59+F64+F68+F72+F75+F78+F81+F84+F91+F16+F51+F45</f>
        <v>410025.859</v>
      </c>
      <c r="G15" s="89">
        <f t="shared" si="0"/>
        <v>410037.859</v>
      </c>
      <c r="H15" s="89">
        <f t="shared" si="0"/>
        <v>410049.859</v>
      </c>
      <c r="I15" s="89">
        <f t="shared" si="0"/>
        <v>410061.859</v>
      </c>
      <c r="J15" s="89">
        <f t="shared" si="0"/>
        <v>410073.859</v>
      </c>
      <c r="K15" s="89">
        <f t="shared" si="0"/>
        <v>410085.859</v>
      </c>
      <c r="L15" s="89">
        <f t="shared" si="0"/>
        <v>410097.859</v>
      </c>
      <c r="M15" s="89">
        <f t="shared" si="0"/>
        <v>410109.859</v>
      </c>
      <c r="N15" s="89">
        <f t="shared" si="0"/>
        <v>410121.859</v>
      </c>
      <c r="O15" s="89">
        <f t="shared" si="0"/>
        <v>410133.859</v>
      </c>
      <c r="P15" s="89">
        <f t="shared" si="0"/>
        <v>410145.859</v>
      </c>
      <c r="Q15" s="89">
        <f t="shared" si="0"/>
        <v>410157.859</v>
      </c>
      <c r="R15" s="89">
        <f t="shared" si="0"/>
        <v>410169.859</v>
      </c>
      <c r="S15" s="89">
        <f t="shared" si="0"/>
        <v>410181.859</v>
      </c>
      <c r="T15" s="89">
        <f t="shared" si="0"/>
        <v>410193.859</v>
      </c>
      <c r="U15" s="89">
        <f t="shared" si="0"/>
        <v>410205.859</v>
      </c>
      <c r="V15" s="89">
        <f t="shared" si="0"/>
        <v>410217.859</v>
      </c>
      <c r="W15" s="89">
        <f t="shared" si="0"/>
        <v>410229.859</v>
      </c>
      <c r="X15" s="89">
        <f t="shared" si="0"/>
        <v>303333.184</v>
      </c>
      <c r="Y15" s="108">
        <f>X15/E15*100</f>
        <v>73.98120266954196</v>
      </c>
    </row>
    <row r="16" spans="1:25" ht="19.5" customHeight="1" thickBot="1">
      <c r="A16" s="71" t="s">
        <v>169</v>
      </c>
      <c r="B16" s="72" t="s">
        <v>171</v>
      </c>
      <c r="C16" s="72" t="s">
        <v>172</v>
      </c>
      <c r="D16" s="73"/>
      <c r="E16" s="74">
        <f>E17</f>
        <v>955</v>
      </c>
      <c r="F16" s="74">
        <f aca="true" t="shared" si="1" ref="F16:X17">F17</f>
        <v>956</v>
      </c>
      <c r="G16" s="74">
        <f t="shared" si="1"/>
        <v>957</v>
      </c>
      <c r="H16" s="74">
        <f t="shared" si="1"/>
        <v>958</v>
      </c>
      <c r="I16" s="74">
        <f t="shared" si="1"/>
        <v>959</v>
      </c>
      <c r="J16" s="74">
        <f t="shared" si="1"/>
        <v>960</v>
      </c>
      <c r="K16" s="74">
        <f t="shared" si="1"/>
        <v>961</v>
      </c>
      <c r="L16" s="74">
        <f t="shared" si="1"/>
        <v>962</v>
      </c>
      <c r="M16" s="74">
        <f t="shared" si="1"/>
        <v>963</v>
      </c>
      <c r="N16" s="74">
        <f t="shared" si="1"/>
        <v>964</v>
      </c>
      <c r="O16" s="74">
        <f t="shared" si="1"/>
        <v>965</v>
      </c>
      <c r="P16" s="74">
        <f t="shared" si="1"/>
        <v>966</v>
      </c>
      <c r="Q16" s="74">
        <f t="shared" si="1"/>
        <v>967</v>
      </c>
      <c r="R16" s="74">
        <f t="shared" si="1"/>
        <v>968</v>
      </c>
      <c r="S16" s="74">
        <f t="shared" si="1"/>
        <v>969</v>
      </c>
      <c r="T16" s="74">
        <f t="shared" si="1"/>
        <v>970</v>
      </c>
      <c r="U16" s="74">
        <f t="shared" si="1"/>
        <v>971</v>
      </c>
      <c r="V16" s="74">
        <f t="shared" si="1"/>
        <v>972</v>
      </c>
      <c r="W16" s="74">
        <f t="shared" si="1"/>
        <v>973</v>
      </c>
      <c r="X16" s="99">
        <f t="shared" si="1"/>
        <v>0</v>
      </c>
      <c r="Y16" s="108">
        <f aca="true" t="shared" si="2" ref="Y16:Y79">X16/E16*100</f>
        <v>0</v>
      </c>
    </row>
    <row r="17" spans="1:25" ht="18" customHeight="1">
      <c r="A17" s="49" t="s">
        <v>21</v>
      </c>
      <c r="B17" s="75" t="s">
        <v>171</v>
      </c>
      <c r="C17" s="75" t="s">
        <v>172</v>
      </c>
      <c r="D17" s="76"/>
      <c r="E17" s="77">
        <f>E18</f>
        <v>955</v>
      </c>
      <c r="F17" s="77">
        <f t="shared" si="1"/>
        <v>956</v>
      </c>
      <c r="G17" s="77">
        <f t="shared" si="1"/>
        <v>957</v>
      </c>
      <c r="H17" s="77">
        <f t="shared" si="1"/>
        <v>958</v>
      </c>
      <c r="I17" s="77">
        <f t="shared" si="1"/>
        <v>959</v>
      </c>
      <c r="J17" s="77">
        <f t="shared" si="1"/>
        <v>960</v>
      </c>
      <c r="K17" s="77">
        <f t="shared" si="1"/>
        <v>961</v>
      </c>
      <c r="L17" s="77">
        <f t="shared" si="1"/>
        <v>962</v>
      </c>
      <c r="M17" s="77">
        <f t="shared" si="1"/>
        <v>963</v>
      </c>
      <c r="N17" s="77">
        <f t="shared" si="1"/>
        <v>964</v>
      </c>
      <c r="O17" s="77">
        <f t="shared" si="1"/>
        <v>965</v>
      </c>
      <c r="P17" s="77">
        <f t="shared" si="1"/>
        <v>966</v>
      </c>
      <c r="Q17" s="77">
        <f t="shared" si="1"/>
        <v>967</v>
      </c>
      <c r="R17" s="77">
        <f t="shared" si="1"/>
        <v>968</v>
      </c>
      <c r="S17" s="77">
        <f t="shared" si="1"/>
        <v>969</v>
      </c>
      <c r="T17" s="77">
        <f t="shared" si="1"/>
        <v>970</v>
      </c>
      <c r="U17" s="77">
        <f t="shared" si="1"/>
        <v>971</v>
      </c>
      <c r="V17" s="77">
        <f t="shared" si="1"/>
        <v>972</v>
      </c>
      <c r="W17" s="77">
        <f t="shared" si="1"/>
        <v>973</v>
      </c>
      <c r="X17" s="100">
        <f t="shared" si="1"/>
        <v>0</v>
      </c>
      <c r="Y17" s="108">
        <f t="shared" si="2"/>
        <v>0</v>
      </c>
    </row>
    <row r="18" spans="1:25" ht="25.5" customHeight="1">
      <c r="A18" s="39" t="s">
        <v>170</v>
      </c>
      <c r="B18" s="78" t="s">
        <v>171</v>
      </c>
      <c r="C18" s="78" t="s">
        <v>173</v>
      </c>
      <c r="D18" s="79"/>
      <c r="E18" s="80">
        <v>955</v>
      </c>
      <c r="F18" s="80">
        <v>956</v>
      </c>
      <c r="G18" s="80">
        <v>957</v>
      </c>
      <c r="H18" s="80">
        <v>958</v>
      </c>
      <c r="I18" s="80">
        <v>959</v>
      </c>
      <c r="J18" s="80">
        <v>960</v>
      </c>
      <c r="K18" s="80">
        <v>961</v>
      </c>
      <c r="L18" s="80">
        <v>962</v>
      </c>
      <c r="M18" s="80">
        <v>963</v>
      </c>
      <c r="N18" s="80">
        <v>964</v>
      </c>
      <c r="O18" s="80">
        <v>965</v>
      </c>
      <c r="P18" s="80">
        <v>966</v>
      </c>
      <c r="Q18" s="80">
        <v>967</v>
      </c>
      <c r="R18" s="80">
        <v>968</v>
      </c>
      <c r="S18" s="80">
        <v>969</v>
      </c>
      <c r="T18" s="80">
        <v>970</v>
      </c>
      <c r="U18" s="80">
        <v>971</v>
      </c>
      <c r="V18" s="80">
        <v>972</v>
      </c>
      <c r="W18" s="80">
        <v>973</v>
      </c>
      <c r="X18" s="101">
        <v>0</v>
      </c>
      <c r="Y18" s="108">
        <f t="shared" si="2"/>
        <v>0</v>
      </c>
    </row>
    <row r="19" spans="1:25" ht="32.25" thickBot="1">
      <c r="A19" s="13" t="s">
        <v>194</v>
      </c>
      <c r="B19" s="15">
        <v>951</v>
      </c>
      <c r="C19" s="9" t="s">
        <v>85</v>
      </c>
      <c r="D19" s="9"/>
      <c r="E19" s="10">
        <f>E20</f>
        <v>9331.8</v>
      </c>
      <c r="F19" s="10">
        <f aca="true" t="shared" si="3" ref="F19:X20">F20</f>
        <v>9332.8</v>
      </c>
      <c r="G19" s="10">
        <f t="shared" si="3"/>
        <v>9333.8</v>
      </c>
      <c r="H19" s="10">
        <f t="shared" si="3"/>
        <v>9334.8</v>
      </c>
      <c r="I19" s="10">
        <f t="shared" si="3"/>
        <v>9335.8</v>
      </c>
      <c r="J19" s="10">
        <f t="shared" si="3"/>
        <v>9336.8</v>
      </c>
      <c r="K19" s="10">
        <f t="shared" si="3"/>
        <v>9337.8</v>
      </c>
      <c r="L19" s="10">
        <f t="shared" si="3"/>
        <v>9338.8</v>
      </c>
      <c r="M19" s="10">
        <f t="shared" si="3"/>
        <v>9339.8</v>
      </c>
      <c r="N19" s="10">
        <f t="shared" si="3"/>
        <v>9340.8</v>
      </c>
      <c r="O19" s="10">
        <f t="shared" si="3"/>
        <v>9341.8</v>
      </c>
      <c r="P19" s="10">
        <f t="shared" si="3"/>
        <v>9342.8</v>
      </c>
      <c r="Q19" s="10">
        <f t="shared" si="3"/>
        <v>9343.8</v>
      </c>
      <c r="R19" s="10">
        <f t="shared" si="3"/>
        <v>9344.8</v>
      </c>
      <c r="S19" s="10">
        <f t="shared" si="3"/>
        <v>9345.8</v>
      </c>
      <c r="T19" s="10">
        <f t="shared" si="3"/>
        <v>9346.8</v>
      </c>
      <c r="U19" s="10">
        <f t="shared" si="3"/>
        <v>9347.8</v>
      </c>
      <c r="V19" s="10">
        <f t="shared" si="3"/>
        <v>9348.8</v>
      </c>
      <c r="W19" s="10">
        <f t="shared" si="3"/>
        <v>9349.8</v>
      </c>
      <c r="X19" s="82">
        <f t="shared" si="3"/>
        <v>7214.662</v>
      </c>
      <c r="Y19" s="108">
        <f t="shared" si="2"/>
        <v>77.3126513641527</v>
      </c>
    </row>
    <row r="20" spans="1:25" ht="15.75">
      <c r="A20" s="49" t="s">
        <v>21</v>
      </c>
      <c r="B20" s="46">
        <v>951</v>
      </c>
      <c r="C20" s="46" t="s">
        <v>85</v>
      </c>
      <c r="D20" s="47"/>
      <c r="E20" s="48">
        <f>E21</f>
        <v>9331.8</v>
      </c>
      <c r="F20" s="48">
        <f t="shared" si="3"/>
        <v>9332.8</v>
      </c>
      <c r="G20" s="48">
        <f t="shared" si="3"/>
        <v>9333.8</v>
      </c>
      <c r="H20" s="48">
        <f t="shared" si="3"/>
        <v>9334.8</v>
      </c>
      <c r="I20" s="48">
        <f t="shared" si="3"/>
        <v>9335.8</v>
      </c>
      <c r="J20" s="48">
        <f t="shared" si="3"/>
        <v>9336.8</v>
      </c>
      <c r="K20" s="48">
        <f t="shared" si="3"/>
        <v>9337.8</v>
      </c>
      <c r="L20" s="48">
        <f t="shared" si="3"/>
        <v>9338.8</v>
      </c>
      <c r="M20" s="48">
        <f t="shared" si="3"/>
        <v>9339.8</v>
      </c>
      <c r="N20" s="48">
        <f t="shared" si="3"/>
        <v>9340.8</v>
      </c>
      <c r="O20" s="48">
        <f t="shared" si="3"/>
        <v>9341.8</v>
      </c>
      <c r="P20" s="48">
        <f t="shared" si="3"/>
        <v>9342.8</v>
      </c>
      <c r="Q20" s="48">
        <f t="shared" si="3"/>
        <v>9343.8</v>
      </c>
      <c r="R20" s="48">
        <f t="shared" si="3"/>
        <v>9344.8</v>
      </c>
      <c r="S20" s="48">
        <f t="shared" si="3"/>
        <v>9345.8</v>
      </c>
      <c r="T20" s="48">
        <f t="shared" si="3"/>
        <v>9346.8</v>
      </c>
      <c r="U20" s="48">
        <f t="shared" si="3"/>
        <v>9347.8</v>
      </c>
      <c r="V20" s="48">
        <f t="shared" si="3"/>
        <v>9348.8</v>
      </c>
      <c r="W20" s="48">
        <f t="shared" si="3"/>
        <v>9349.8</v>
      </c>
      <c r="X20" s="87">
        <f t="shared" si="3"/>
        <v>7214.662</v>
      </c>
      <c r="Y20" s="108">
        <f t="shared" si="2"/>
        <v>77.3126513641527</v>
      </c>
    </row>
    <row r="21" spans="1:25" ht="31.5">
      <c r="A21" s="36" t="s">
        <v>86</v>
      </c>
      <c r="B21" s="43">
        <v>951</v>
      </c>
      <c r="C21" s="35" t="s">
        <v>87</v>
      </c>
      <c r="D21" s="37"/>
      <c r="E21" s="38">
        <v>9331.8</v>
      </c>
      <c r="F21" s="38">
        <v>9332.8</v>
      </c>
      <c r="G21" s="38">
        <v>9333.8</v>
      </c>
      <c r="H21" s="38">
        <v>9334.8</v>
      </c>
      <c r="I21" s="38">
        <v>9335.8</v>
      </c>
      <c r="J21" s="38">
        <v>9336.8</v>
      </c>
      <c r="K21" s="38">
        <v>9337.8</v>
      </c>
      <c r="L21" s="38">
        <v>9338.8</v>
      </c>
      <c r="M21" s="38">
        <v>9339.8</v>
      </c>
      <c r="N21" s="38">
        <v>9340.8</v>
      </c>
      <c r="O21" s="38">
        <v>9341.8</v>
      </c>
      <c r="P21" s="38">
        <v>9342.8</v>
      </c>
      <c r="Q21" s="38">
        <v>9343.8</v>
      </c>
      <c r="R21" s="38">
        <v>9344.8</v>
      </c>
      <c r="S21" s="38">
        <v>9345.8</v>
      </c>
      <c r="T21" s="38">
        <v>9346.8</v>
      </c>
      <c r="U21" s="38">
        <v>9347.8</v>
      </c>
      <c r="V21" s="38">
        <v>9348.8</v>
      </c>
      <c r="W21" s="38">
        <v>9349.8</v>
      </c>
      <c r="X21" s="81">
        <v>7214.662</v>
      </c>
      <c r="Y21" s="108">
        <f t="shared" si="2"/>
        <v>77.3126513641527</v>
      </c>
    </row>
    <row r="22" spans="1:25" ht="16.5" thickBot="1">
      <c r="A22" s="13" t="s">
        <v>126</v>
      </c>
      <c r="B22" s="15">
        <v>953</v>
      </c>
      <c r="C22" s="9" t="s">
        <v>127</v>
      </c>
      <c r="D22" s="9"/>
      <c r="E22" s="82">
        <f>E23</f>
        <v>377850.911</v>
      </c>
      <c r="F22" s="82">
        <f aca="true" t="shared" si="4" ref="F22:X22">F23</f>
        <v>377852.911</v>
      </c>
      <c r="G22" s="82">
        <f t="shared" si="4"/>
        <v>377854.911</v>
      </c>
      <c r="H22" s="82">
        <f t="shared" si="4"/>
        <v>377856.911</v>
      </c>
      <c r="I22" s="82">
        <f t="shared" si="4"/>
        <v>377858.911</v>
      </c>
      <c r="J22" s="82">
        <f t="shared" si="4"/>
        <v>377860.911</v>
      </c>
      <c r="K22" s="82">
        <f t="shared" si="4"/>
        <v>377862.911</v>
      </c>
      <c r="L22" s="82">
        <f t="shared" si="4"/>
        <v>377864.911</v>
      </c>
      <c r="M22" s="82">
        <f t="shared" si="4"/>
        <v>377866.911</v>
      </c>
      <c r="N22" s="82">
        <f t="shared" si="4"/>
        <v>377868.911</v>
      </c>
      <c r="O22" s="82">
        <f t="shared" si="4"/>
        <v>377870.911</v>
      </c>
      <c r="P22" s="82">
        <f t="shared" si="4"/>
        <v>377872.911</v>
      </c>
      <c r="Q22" s="82">
        <f t="shared" si="4"/>
        <v>377874.911</v>
      </c>
      <c r="R22" s="82">
        <f t="shared" si="4"/>
        <v>377876.911</v>
      </c>
      <c r="S22" s="82">
        <f t="shared" si="4"/>
        <v>377878.911</v>
      </c>
      <c r="T22" s="82">
        <f t="shared" si="4"/>
        <v>377880.911</v>
      </c>
      <c r="U22" s="82">
        <f t="shared" si="4"/>
        <v>377882.911</v>
      </c>
      <c r="V22" s="82">
        <f t="shared" si="4"/>
        <v>377884.911</v>
      </c>
      <c r="W22" s="82">
        <f t="shared" si="4"/>
        <v>377886.911</v>
      </c>
      <c r="X22" s="82">
        <f t="shared" si="4"/>
        <v>286297.751</v>
      </c>
      <c r="Y22" s="108">
        <f t="shared" si="2"/>
        <v>75.77003062988513</v>
      </c>
    </row>
    <row r="23" spans="1:25" ht="25.5">
      <c r="A23" s="49" t="s">
        <v>23</v>
      </c>
      <c r="B23" s="46" t="s">
        <v>22</v>
      </c>
      <c r="C23" s="46" t="s">
        <v>4</v>
      </c>
      <c r="D23" s="47"/>
      <c r="E23" s="87">
        <f>E24+E28+E38+E42+E40</f>
        <v>377850.911</v>
      </c>
      <c r="F23" s="87">
        <f aca="true" t="shared" si="5" ref="F23:X23">F24+F28+F38+F42+F40</f>
        <v>377852.911</v>
      </c>
      <c r="G23" s="87">
        <f t="shared" si="5"/>
        <v>377854.911</v>
      </c>
      <c r="H23" s="87">
        <f t="shared" si="5"/>
        <v>377856.911</v>
      </c>
      <c r="I23" s="87">
        <f t="shared" si="5"/>
        <v>377858.911</v>
      </c>
      <c r="J23" s="87">
        <f t="shared" si="5"/>
        <v>377860.911</v>
      </c>
      <c r="K23" s="87">
        <f t="shared" si="5"/>
        <v>377862.911</v>
      </c>
      <c r="L23" s="87">
        <f t="shared" si="5"/>
        <v>377864.911</v>
      </c>
      <c r="M23" s="87">
        <f t="shared" si="5"/>
        <v>377866.911</v>
      </c>
      <c r="N23" s="87">
        <f t="shared" si="5"/>
        <v>377868.911</v>
      </c>
      <c r="O23" s="87">
        <f t="shared" si="5"/>
        <v>377870.911</v>
      </c>
      <c r="P23" s="87">
        <f t="shared" si="5"/>
        <v>377872.911</v>
      </c>
      <c r="Q23" s="87">
        <f t="shared" si="5"/>
        <v>377874.911</v>
      </c>
      <c r="R23" s="87">
        <f t="shared" si="5"/>
        <v>377876.911</v>
      </c>
      <c r="S23" s="87">
        <f t="shared" si="5"/>
        <v>377878.911</v>
      </c>
      <c r="T23" s="87">
        <f t="shared" si="5"/>
        <v>377880.911</v>
      </c>
      <c r="U23" s="87">
        <f t="shared" si="5"/>
        <v>377882.911</v>
      </c>
      <c r="V23" s="87">
        <f t="shared" si="5"/>
        <v>377884.911</v>
      </c>
      <c r="W23" s="87">
        <f t="shared" si="5"/>
        <v>377886.911</v>
      </c>
      <c r="X23" s="87">
        <f t="shared" si="5"/>
        <v>286297.751</v>
      </c>
      <c r="Y23" s="108">
        <f t="shared" si="2"/>
        <v>75.77003062988513</v>
      </c>
    </row>
    <row r="24" spans="1:25" ht="19.5" customHeight="1">
      <c r="A24" s="51" t="s">
        <v>128</v>
      </c>
      <c r="B24" s="17">
        <v>953</v>
      </c>
      <c r="C24" s="6" t="s">
        <v>129</v>
      </c>
      <c r="D24" s="6"/>
      <c r="E24" s="90">
        <f>E25+E27+E26</f>
        <v>71612.43999999999</v>
      </c>
      <c r="F24" s="90">
        <f aca="true" t="shared" si="6" ref="F24:X24">F25+F27+F26</f>
        <v>71612.43999999999</v>
      </c>
      <c r="G24" s="90">
        <f t="shared" si="6"/>
        <v>71612.43999999999</v>
      </c>
      <c r="H24" s="90">
        <f t="shared" si="6"/>
        <v>71612.43999999999</v>
      </c>
      <c r="I24" s="90">
        <f t="shared" si="6"/>
        <v>71612.43999999999</v>
      </c>
      <c r="J24" s="90">
        <f t="shared" si="6"/>
        <v>71612.43999999999</v>
      </c>
      <c r="K24" s="90">
        <f t="shared" si="6"/>
        <v>71612.43999999999</v>
      </c>
      <c r="L24" s="90">
        <f t="shared" si="6"/>
        <v>71612.43999999999</v>
      </c>
      <c r="M24" s="90">
        <f t="shared" si="6"/>
        <v>71612.43999999999</v>
      </c>
      <c r="N24" s="90">
        <f t="shared" si="6"/>
        <v>71612.43999999999</v>
      </c>
      <c r="O24" s="90">
        <f t="shared" si="6"/>
        <v>71612.43999999999</v>
      </c>
      <c r="P24" s="90">
        <f t="shared" si="6"/>
        <v>71612.43999999999</v>
      </c>
      <c r="Q24" s="90">
        <f t="shared" si="6"/>
        <v>71612.43999999999</v>
      </c>
      <c r="R24" s="90">
        <f t="shared" si="6"/>
        <v>71612.43999999999</v>
      </c>
      <c r="S24" s="90">
        <f t="shared" si="6"/>
        <v>71612.43999999999</v>
      </c>
      <c r="T24" s="90">
        <f t="shared" si="6"/>
        <v>71612.43999999999</v>
      </c>
      <c r="U24" s="90">
        <f t="shared" si="6"/>
        <v>71612.43999999999</v>
      </c>
      <c r="V24" s="90">
        <f t="shared" si="6"/>
        <v>71612.43999999999</v>
      </c>
      <c r="W24" s="90">
        <f t="shared" si="6"/>
        <v>71612.43999999999</v>
      </c>
      <c r="X24" s="90">
        <f t="shared" si="6"/>
        <v>62962.915</v>
      </c>
      <c r="Y24" s="108">
        <f t="shared" si="2"/>
        <v>87.92175633172116</v>
      </c>
    </row>
    <row r="25" spans="1:25" ht="31.5">
      <c r="A25" s="33" t="s">
        <v>86</v>
      </c>
      <c r="B25" s="34">
        <v>953</v>
      </c>
      <c r="C25" s="35" t="s">
        <v>130</v>
      </c>
      <c r="D25" s="35"/>
      <c r="E25" s="81">
        <v>24449.76</v>
      </c>
      <c r="F25" s="81">
        <v>24449.76</v>
      </c>
      <c r="G25" s="81">
        <v>24449.76</v>
      </c>
      <c r="H25" s="81">
        <v>24449.76</v>
      </c>
      <c r="I25" s="81">
        <v>24449.76</v>
      </c>
      <c r="J25" s="81">
        <v>24449.76</v>
      </c>
      <c r="K25" s="81">
        <v>24449.76</v>
      </c>
      <c r="L25" s="81">
        <v>24449.76</v>
      </c>
      <c r="M25" s="81">
        <v>24449.76</v>
      </c>
      <c r="N25" s="81">
        <v>24449.76</v>
      </c>
      <c r="O25" s="81">
        <v>24449.76</v>
      </c>
      <c r="P25" s="81">
        <v>24449.76</v>
      </c>
      <c r="Q25" s="81">
        <v>24449.76</v>
      </c>
      <c r="R25" s="81">
        <v>24449.76</v>
      </c>
      <c r="S25" s="81">
        <v>24449.76</v>
      </c>
      <c r="T25" s="81">
        <v>24449.76</v>
      </c>
      <c r="U25" s="81">
        <v>24449.76</v>
      </c>
      <c r="V25" s="81">
        <v>24449.76</v>
      </c>
      <c r="W25" s="81">
        <v>24449.76</v>
      </c>
      <c r="X25" s="81">
        <v>19060.881</v>
      </c>
      <c r="Y25" s="108">
        <f t="shared" si="2"/>
        <v>77.95937874236803</v>
      </c>
    </row>
    <row r="26" spans="1:25" ht="31.5">
      <c r="A26" s="36" t="s">
        <v>162</v>
      </c>
      <c r="B26" s="34">
        <v>953</v>
      </c>
      <c r="C26" s="35" t="s">
        <v>163</v>
      </c>
      <c r="D26" s="35"/>
      <c r="E26" s="81">
        <v>360.68</v>
      </c>
      <c r="F26" s="81">
        <v>360.68</v>
      </c>
      <c r="G26" s="81">
        <v>360.68</v>
      </c>
      <c r="H26" s="81">
        <v>360.68</v>
      </c>
      <c r="I26" s="81">
        <v>360.68</v>
      </c>
      <c r="J26" s="81">
        <v>360.68</v>
      </c>
      <c r="K26" s="81">
        <v>360.68</v>
      </c>
      <c r="L26" s="81">
        <v>360.68</v>
      </c>
      <c r="M26" s="81">
        <v>360.68</v>
      </c>
      <c r="N26" s="81">
        <v>360.68</v>
      </c>
      <c r="O26" s="81">
        <v>360.68</v>
      </c>
      <c r="P26" s="81">
        <v>360.68</v>
      </c>
      <c r="Q26" s="81">
        <v>360.68</v>
      </c>
      <c r="R26" s="81">
        <v>360.68</v>
      </c>
      <c r="S26" s="81">
        <v>360.68</v>
      </c>
      <c r="T26" s="81">
        <v>360.68</v>
      </c>
      <c r="U26" s="81">
        <v>360.68</v>
      </c>
      <c r="V26" s="81">
        <v>360.68</v>
      </c>
      <c r="W26" s="81">
        <v>360.68</v>
      </c>
      <c r="X26" s="81">
        <v>305.633</v>
      </c>
      <c r="Y26" s="108">
        <f t="shared" si="2"/>
        <v>84.737994898525</v>
      </c>
    </row>
    <row r="27" spans="1:25" ht="51" customHeight="1">
      <c r="A27" s="39" t="s">
        <v>131</v>
      </c>
      <c r="B27" s="34">
        <v>953</v>
      </c>
      <c r="C27" s="35" t="s">
        <v>132</v>
      </c>
      <c r="D27" s="35"/>
      <c r="E27" s="81">
        <v>46802</v>
      </c>
      <c r="F27" s="81">
        <v>46802</v>
      </c>
      <c r="G27" s="81">
        <v>46802</v>
      </c>
      <c r="H27" s="81">
        <v>46802</v>
      </c>
      <c r="I27" s="81">
        <v>46802</v>
      </c>
      <c r="J27" s="81">
        <v>46802</v>
      </c>
      <c r="K27" s="81">
        <v>46802</v>
      </c>
      <c r="L27" s="81">
        <v>46802</v>
      </c>
      <c r="M27" s="81">
        <v>46802</v>
      </c>
      <c r="N27" s="81">
        <v>46802</v>
      </c>
      <c r="O27" s="81">
        <v>46802</v>
      </c>
      <c r="P27" s="81">
        <v>46802</v>
      </c>
      <c r="Q27" s="81">
        <v>46802</v>
      </c>
      <c r="R27" s="81">
        <v>46802</v>
      </c>
      <c r="S27" s="81">
        <v>46802</v>
      </c>
      <c r="T27" s="81">
        <v>46802</v>
      </c>
      <c r="U27" s="81">
        <v>46802</v>
      </c>
      <c r="V27" s="81">
        <v>46802</v>
      </c>
      <c r="W27" s="81">
        <v>46802</v>
      </c>
      <c r="X27" s="81">
        <v>43596.401</v>
      </c>
      <c r="Y27" s="108">
        <f t="shared" si="2"/>
        <v>93.15072219135934</v>
      </c>
    </row>
    <row r="28" spans="1:25" ht="23.25" customHeight="1">
      <c r="A28" s="52" t="s">
        <v>133</v>
      </c>
      <c r="B28" s="50">
        <v>953</v>
      </c>
      <c r="C28" s="6" t="s">
        <v>134</v>
      </c>
      <c r="D28" s="6"/>
      <c r="E28" s="90">
        <f>E29+E30+E32+E33+E35+E36+E34+E31+E37</f>
        <v>274198.401</v>
      </c>
      <c r="F28" s="90">
        <f aca="true" t="shared" si="7" ref="F28:X28">F29+F30+F32+F33+F35+F36+F34+F31+F37</f>
        <v>274198.401</v>
      </c>
      <c r="G28" s="90">
        <f t="shared" si="7"/>
        <v>274198.401</v>
      </c>
      <c r="H28" s="90">
        <f t="shared" si="7"/>
        <v>274198.401</v>
      </c>
      <c r="I28" s="90">
        <f t="shared" si="7"/>
        <v>274198.401</v>
      </c>
      <c r="J28" s="90">
        <f t="shared" si="7"/>
        <v>274198.401</v>
      </c>
      <c r="K28" s="90">
        <f t="shared" si="7"/>
        <v>274198.401</v>
      </c>
      <c r="L28" s="90">
        <f t="shared" si="7"/>
        <v>274198.401</v>
      </c>
      <c r="M28" s="90">
        <f t="shared" si="7"/>
        <v>274198.401</v>
      </c>
      <c r="N28" s="90">
        <f t="shared" si="7"/>
        <v>274198.401</v>
      </c>
      <c r="O28" s="90">
        <f t="shared" si="7"/>
        <v>274198.401</v>
      </c>
      <c r="P28" s="90">
        <f t="shared" si="7"/>
        <v>274198.401</v>
      </c>
      <c r="Q28" s="90">
        <f t="shared" si="7"/>
        <v>274198.401</v>
      </c>
      <c r="R28" s="90">
        <f t="shared" si="7"/>
        <v>274198.401</v>
      </c>
      <c r="S28" s="90">
        <f t="shared" si="7"/>
        <v>274198.401</v>
      </c>
      <c r="T28" s="90">
        <f t="shared" si="7"/>
        <v>274198.401</v>
      </c>
      <c r="U28" s="90">
        <f t="shared" si="7"/>
        <v>274198.401</v>
      </c>
      <c r="V28" s="90">
        <f t="shared" si="7"/>
        <v>274198.401</v>
      </c>
      <c r="W28" s="90">
        <f t="shared" si="7"/>
        <v>274198.401</v>
      </c>
      <c r="X28" s="90">
        <f t="shared" si="7"/>
        <v>200995.29599999994</v>
      </c>
      <c r="Y28" s="108">
        <f t="shared" si="2"/>
        <v>73.30286947953425</v>
      </c>
    </row>
    <row r="29" spans="1:25" ht="31.5">
      <c r="A29" s="33" t="s">
        <v>53</v>
      </c>
      <c r="B29" s="34">
        <v>953</v>
      </c>
      <c r="C29" s="35" t="s">
        <v>135</v>
      </c>
      <c r="D29" s="35"/>
      <c r="E29" s="81">
        <v>40096.82</v>
      </c>
      <c r="F29" s="81">
        <v>40096.82</v>
      </c>
      <c r="G29" s="81">
        <v>40096.82</v>
      </c>
      <c r="H29" s="81">
        <v>40096.82</v>
      </c>
      <c r="I29" s="81">
        <v>40096.82</v>
      </c>
      <c r="J29" s="81">
        <v>40096.82</v>
      </c>
      <c r="K29" s="81">
        <v>40096.82</v>
      </c>
      <c r="L29" s="81">
        <v>40096.82</v>
      </c>
      <c r="M29" s="81">
        <v>40096.82</v>
      </c>
      <c r="N29" s="81">
        <v>40096.82</v>
      </c>
      <c r="O29" s="81">
        <v>40096.82</v>
      </c>
      <c r="P29" s="81">
        <v>40096.82</v>
      </c>
      <c r="Q29" s="81">
        <v>40096.82</v>
      </c>
      <c r="R29" s="81">
        <v>40096.82</v>
      </c>
      <c r="S29" s="81">
        <v>40096.82</v>
      </c>
      <c r="T29" s="81">
        <v>40096.82</v>
      </c>
      <c r="U29" s="81">
        <v>40096.82</v>
      </c>
      <c r="V29" s="81">
        <v>40096.82</v>
      </c>
      <c r="W29" s="81">
        <v>40096.82</v>
      </c>
      <c r="X29" s="81">
        <v>27551.814</v>
      </c>
      <c r="Y29" s="108">
        <f t="shared" si="2"/>
        <v>68.713214663906</v>
      </c>
    </row>
    <row r="30" spans="1:25" ht="31.5">
      <c r="A30" s="33" t="s">
        <v>86</v>
      </c>
      <c r="B30" s="34">
        <v>953</v>
      </c>
      <c r="C30" s="35" t="s">
        <v>136</v>
      </c>
      <c r="D30" s="35"/>
      <c r="E30" s="81">
        <v>20394.6</v>
      </c>
      <c r="F30" s="81">
        <v>20394.6</v>
      </c>
      <c r="G30" s="81">
        <v>20394.6</v>
      </c>
      <c r="H30" s="81">
        <v>20394.6</v>
      </c>
      <c r="I30" s="81">
        <v>20394.6</v>
      </c>
      <c r="J30" s="81">
        <v>20394.6</v>
      </c>
      <c r="K30" s="81">
        <v>20394.6</v>
      </c>
      <c r="L30" s="81">
        <v>20394.6</v>
      </c>
      <c r="M30" s="81">
        <v>20394.6</v>
      </c>
      <c r="N30" s="81">
        <v>20394.6</v>
      </c>
      <c r="O30" s="81">
        <v>20394.6</v>
      </c>
      <c r="P30" s="81">
        <v>20394.6</v>
      </c>
      <c r="Q30" s="81">
        <v>20394.6</v>
      </c>
      <c r="R30" s="81">
        <v>20394.6</v>
      </c>
      <c r="S30" s="81">
        <v>20394.6</v>
      </c>
      <c r="T30" s="81">
        <v>20394.6</v>
      </c>
      <c r="U30" s="81">
        <v>20394.6</v>
      </c>
      <c r="V30" s="81">
        <v>20394.6</v>
      </c>
      <c r="W30" s="81">
        <v>20394.6</v>
      </c>
      <c r="X30" s="81">
        <v>15483.935</v>
      </c>
      <c r="Y30" s="108">
        <f t="shared" si="2"/>
        <v>75.92173908779776</v>
      </c>
    </row>
    <row r="31" spans="1:25" ht="31.5">
      <c r="A31" s="36" t="s">
        <v>188</v>
      </c>
      <c r="B31" s="34">
        <v>953</v>
      </c>
      <c r="C31" s="35" t="s">
        <v>189</v>
      </c>
      <c r="D31" s="35"/>
      <c r="E31" s="81">
        <v>96.23</v>
      </c>
      <c r="F31" s="81">
        <v>96.23</v>
      </c>
      <c r="G31" s="81">
        <v>96.23</v>
      </c>
      <c r="H31" s="81">
        <v>96.23</v>
      </c>
      <c r="I31" s="81">
        <v>96.23</v>
      </c>
      <c r="J31" s="81">
        <v>96.23</v>
      </c>
      <c r="K31" s="81">
        <v>96.23</v>
      </c>
      <c r="L31" s="81">
        <v>96.23</v>
      </c>
      <c r="M31" s="81">
        <v>96.23</v>
      </c>
      <c r="N31" s="81">
        <v>96.23</v>
      </c>
      <c r="O31" s="81">
        <v>96.23</v>
      </c>
      <c r="P31" s="81">
        <v>96.23</v>
      </c>
      <c r="Q31" s="81">
        <v>96.23</v>
      </c>
      <c r="R31" s="81">
        <v>96.23</v>
      </c>
      <c r="S31" s="81">
        <v>96.23</v>
      </c>
      <c r="T31" s="81">
        <v>96.23</v>
      </c>
      <c r="U31" s="81">
        <v>96.23</v>
      </c>
      <c r="V31" s="81">
        <v>96.23</v>
      </c>
      <c r="W31" s="81">
        <v>96.23</v>
      </c>
      <c r="X31" s="81">
        <v>75.414</v>
      </c>
      <c r="Y31" s="108">
        <f t="shared" si="2"/>
        <v>78.36849215421387</v>
      </c>
    </row>
    <row r="32" spans="1:25" ht="31.5">
      <c r="A32" s="33" t="s">
        <v>137</v>
      </c>
      <c r="B32" s="53">
        <v>953</v>
      </c>
      <c r="C32" s="35" t="s">
        <v>138</v>
      </c>
      <c r="D32" s="35"/>
      <c r="E32" s="81">
        <v>5691</v>
      </c>
      <c r="F32" s="81">
        <v>5691</v>
      </c>
      <c r="G32" s="81">
        <v>5691</v>
      </c>
      <c r="H32" s="81">
        <v>5691</v>
      </c>
      <c r="I32" s="81">
        <v>5691</v>
      </c>
      <c r="J32" s="81">
        <v>5691</v>
      </c>
      <c r="K32" s="81">
        <v>5691</v>
      </c>
      <c r="L32" s="81">
        <v>5691</v>
      </c>
      <c r="M32" s="81">
        <v>5691</v>
      </c>
      <c r="N32" s="81">
        <v>5691</v>
      </c>
      <c r="O32" s="81">
        <v>5691</v>
      </c>
      <c r="P32" s="81">
        <v>5691</v>
      </c>
      <c r="Q32" s="81">
        <v>5691</v>
      </c>
      <c r="R32" s="81">
        <v>5691</v>
      </c>
      <c r="S32" s="81">
        <v>5691</v>
      </c>
      <c r="T32" s="81">
        <v>5691</v>
      </c>
      <c r="U32" s="81">
        <v>5691</v>
      </c>
      <c r="V32" s="81">
        <v>5691</v>
      </c>
      <c r="W32" s="81">
        <v>5691</v>
      </c>
      <c r="X32" s="81">
        <v>3147.524</v>
      </c>
      <c r="Y32" s="108">
        <f t="shared" si="2"/>
        <v>55.307046213319275</v>
      </c>
    </row>
    <row r="33" spans="1:25" ht="48" customHeight="1">
      <c r="A33" s="54" t="s">
        <v>139</v>
      </c>
      <c r="B33" s="55">
        <v>953</v>
      </c>
      <c r="C33" s="35" t="s">
        <v>140</v>
      </c>
      <c r="D33" s="35"/>
      <c r="E33" s="81">
        <v>203781.6</v>
      </c>
      <c r="F33" s="81">
        <v>203781.6</v>
      </c>
      <c r="G33" s="81">
        <v>203781.6</v>
      </c>
      <c r="H33" s="81">
        <v>203781.6</v>
      </c>
      <c r="I33" s="81">
        <v>203781.6</v>
      </c>
      <c r="J33" s="81">
        <v>203781.6</v>
      </c>
      <c r="K33" s="81">
        <v>203781.6</v>
      </c>
      <c r="L33" s="81">
        <v>203781.6</v>
      </c>
      <c r="M33" s="81">
        <v>203781.6</v>
      </c>
      <c r="N33" s="81">
        <v>203781.6</v>
      </c>
      <c r="O33" s="81">
        <v>203781.6</v>
      </c>
      <c r="P33" s="81">
        <v>203781.6</v>
      </c>
      <c r="Q33" s="81">
        <v>203781.6</v>
      </c>
      <c r="R33" s="81">
        <v>203781.6</v>
      </c>
      <c r="S33" s="81">
        <v>203781.6</v>
      </c>
      <c r="T33" s="81">
        <v>203781.6</v>
      </c>
      <c r="U33" s="81">
        <v>203781.6</v>
      </c>
      <c r="V33" s="81">
        <v>203781.6</v>
      </c>
      <c r="W33" s="81">
        <v>203781.6</v>
      </c>
      <c r="X33" s="81">
        <v>152172.604</v>
      </c>
      <c r="Y33" s="108">
        <f t="shared" si="2"/>
        <v>74.6743592159449</v>
      </c>
    </row>
    <row r="34" spans="1:25" ht="33" customHeight="1">
      <c r="A34" s="56" t="s">
        <v>145</v>
      </c>
      <c r="B34" s="43">
        <v>953</v>
      </c>
      <c r="C34" s="35" t="s">
        <v>146</v>
      </c>
      <c r="D34" s="35"/>
      <c r="E34" s="81">
        <v>485.4</v>
      </c>
      <c r="F34" s="81">
        <v>485.4</v>
      </c>
      <c r="G34" s="81">
        <v>485.4</v>
      </c>
      <c r="H34" s="81">
        <v>485.4</v>
      </c>
      <c r="I34" s="81">
        <v>485.4</v>
      </c>
      <c r="J34" s="81">
        <v>485.4</v>
      </c>
      <c r="K34" s="81">
        <v>485.4</v>
      </c>
      <c r="L34" s="81">
        <v>485.4</v>
      </c>
      <c r="M34" s="81">
        <v>485.4</v>
      </c>
      <c r="N34" s="81">
        <v>485.4</v>
      </c>
      <c r="O34" s="81">
        <v>485.4</v>
      </c>
      <c r="P34" s="81">
        <v>485.4</v>
      </c>
      <c r="Q34" s="81">
        <v>485.4</v>
      </c>
      <c r="R34" s="81">
        <v>485.4</v>
      </c>
      <c r="S34" s="81">
        <v>485.4</v>
      </c>
      <c r="T34" s="81">
        <v>485.4</v>
      </c>
      <c r="U34" s="81">
        <v>485.4</v>
      </c>
      <c r="V34" s="81">
        <v>485.4</v>
      </c>
      <c r="W34" s="81">
        <v>485.4</v>
      </c>
      <c r="X34" s="81">
        <v>385.58</v>
      </c>
      <c r="Y34" s="108">
        <f t="shared" si="2"/>
        <v>79.43551709929955</v>
      </c>
    </row>
    <row r="35" spans="1:25" ht="33" customHeight="1">
      <c r="A35" s="56" t="s">
        <v>147</v>
      </c>
      <c r="B35" s="43">
        <v>953</v>
      </c>
      <c r="C35" s="35" t="s">
        <v>148</v>
      </c>
      <c r="D35" s="35"/>
      <c r="E35" s="81">
        <v>214.6</v>
      </c>
      <c r="F35" s="81">
        <v>214.6</v>
      </c>
      <c r="G35" s="81">
        <v>214.6</v>
      </c>
      <c r="H35" s="81">
        <v>214.6</v>
      </c>
      <c r="I35" s="81">
        <v>214.6</v>
      </c>
      <c r="J35" s="81">
        <v>214.6</v>
      </c>
      <c r="K35" s="81">
        <v>214.6</v>
      </c>
      <c r="L35" s="81">
        <v>214.6</v>
      </c>
      <c r="M35" s="81">
        <v>214.6</v>
      </c>
      <c r="N35" s="81">
        <v>214.6</v>
      </c>
      <c r="O35" s="81">
        <v>214.6</v>
      </c>
      <c r="P35" s="81">
        <v>214.6</v>
      </c>
      <c r="Q35" s="81">
        <v>214.6</v>
      </c>
      <c r="R35" s="81">
        <v>214.6</v>
      </c>
      <c r="S35" s="81">
        <v>214.6</v>
      </c>
      <c r="T35" s="81">
        <v>214.6</v>
      </c>
      <c r="U35" s="81">
        <v>214.6</v>
      </c>
      <c r="V35" s="81">
        <v>214.6</v>
      </c>
      <c r="W35" s="81">
        <v>214.6</v>
      </c>
      <c r="X35" s="81">
        <v>194.345</v>
      </c>
      <c r="Y35" s="108">
        <f t="shared" si="2"/>
        <v>90.56150978564771</v>
      </c>
    </row>
    <row r="36" spans="1:25" ht="20.25" customHeight="1">
      <c r="A36" s="39" t="s">
        <v>149</v>
      </c>
      <c r="B36" s="34">
        <v>953</v>
      </c>
      <c r="C36" s="35" t="s">
        <v>150</v>
      </c>
      <c r="D36" s="35"/>
      <c r="E36" s="81">
        <v>2901.71</v>
      </c>
      <c r="F36" s="81">
        <v>2901.71</v>
      </c>
      <c r="G36" s="81">
        <v>2901.71</v>
      </c>
      <c r="H36" s="81">
        <v>2901.71</v>
      </c>
      <c r="I36" s="81">
        <v>2901.71</v>
      </c>
      <c r="J36" s="81">
        <v>2901.71</v>
      </c>
      <c r="K36" s="81">
        <v>2901.71</v>
      </c>
      <c r="L36" s="81">
        <v>2901.71</v>
      </c>
      <c r="M36" s="81">
        <v>2901.71</v>
      </c>
      <c r="N36" s="81">
        <v>2901.71</v>
      </c>
      <c r="O36" s="81">
        <v>2901.71</v>
      </c>
      <c r="P36" s="81">
        <v>2901.71</v>
      </c>
      <c r="Q36" s="81">
        <v>2901.71</v>
      </c>
      <c r="R36" s="81">
        <v>2901.71</v>
      </c>
      <c r="S36" s="81">
        <v>2901.71</v>
      </c>
      <c r="T36" s="81">
        <v>2901.71</v>
      </c>
      <c r="U36" s="81">
        <v>2901.71</v>
      </c>
      <c r="V36" s="81">
        <v>2901.71</v>
      </c>
      <c r="W36" s="81">
        <v>2901.71</v>
      </c>
      <c r="X36" s="81">
        <v>1984.08</v>
      </c>
      <c r="Y36" s="108">
        <f t="shared" si="2"/>
        <v>68.37623332448797</v>
      </c>
    </row>
    <row r="37" spans="1:25" ht="49.5" customHeight="1">
      <c r="A37" s="39" t="s">
        <v>206</v>
      </c>
      <c r="B37" s="34">
        <v>953</v>
      </c>
      <c r="C37" s="35" t="s">
        <v>207</v>
      </c>
      <c r="D37" s="35"/>
      <c r="E37" s="81">
        <v>536.441</v>
      </c>
      <c r="F37" s="81">
        <v>536.441</v>
      </c>
      <c r="G37" s="81">
        <v>536.441</v>
      </c>
      <c r="H37" s="81">
        <v>536.441</v>
      </c>
      <c r="I37" s="81">
        <v>536.441</v>
      </c>
      <c r="J37" s="81">
        <v>536.441</v>
      </c>
      <c r="K37" s="81">
        <v>536.441</v>
      </c>
      <c r="L37" s="81">
        <v>536.441</v>
      </c>
      <c r="M37" s="81">
        <v>536.441</v>
      </c>
      <c r="N37" s="81">
        <v>536.441</v>
      </c>
      <c r="O37" s="81">
        <v>536.441</v>
      </c>
      <c r="P37" s="81">
        <v>536.441</v>
      </c>
      <c r="Q37" s="81">
        <v>536.441</v>
      </c>
      <c r="R37" s="81">
        <v>536.441</v>
      </c>
      <c r="S37" s="81">
        <v>536.441</v>
      </c>
      <c r="T37" s="81">
        <v>536.441</v>
      </c>
      <c r="U37" s="81">
        <v>536.441</v>
      </c>
      <c r="V37" s="81">
        <v>536.441</v>
      </c>
      <c r="W37" s="81">
        <v>536.441</v>
      </c>
      <c r="X37" s="81">
        <v>0</v>
      </c>
      <c r="Y37" s="108">
        <f t="shared" si="2"/>
        <v>0</v>
      </c>
    </row>
    <row r="38" spans="1:25" ht="31.5">
      <c r="A38" s="51" t="s">
        <v>141</v>
      </c>
      <c r="B38" s="50">
        <v>953</v>
      </c>
      <c r="C38" s="6" t="s">
        <v>142</v>
      </c>
      <c r="D38" s="6"/>
      <c r="E38" s="90">
        <f>E39</f>
        <v>18759.9</v>
      </c>
      <c r="F38" s="90">
        <f aca="true" t="shared" si="8" ref="F38:X38">F39</f>
        <v>18760.9</v>
      </c>
      <c r="G38" s="90">
        <f t="shared" si="8"/>
        <v>18761.9</v>
      </c>
      <c r="H38" s="90">
        <f t="shared" si="8"/>
        <v>18762.9</v>
      </c>
      <c r="I38" s="90">
        <f t="shared" si="8"/>
        <v>18763.9</v>
      </c>
      <c r="J38" s="90">
        <f t="shared" si="8"/>
        <v>18764.9</v>
      </c>
      <c r="K38" s="90">
        <f t="shared" si="8"/>
        <v>18765.9</v>
      </c>
      <c r="L38" s="90">
        <f t="shared" si="8"/>
        <v>18766.9</v>
      </c>
      <c r="M38" s="90">
        <f t="shared" si="8"/>
        <v>18767.9</v>
      </c>
      <c r="N38" s="90">
        <f t="shared" si="8"/>
        <v>18768.9</v>
      </c>
      <c r="O38" s="90">
        <f t="shared" si="8"/>
        <v>18769.9</v>
      </c>
      <c r="P38" s="90">
        <f t="shared" si="8"/>
        <v>18770.9</v>
      </c>
      <c r="Q38" s="90">
        <f t="shared" si="8"/>
        <v>18771.9</v>
      </c>
      <c r="R38" s="90">
        <f t="shared" si="8"/>
        <v>18772.9</v>
      </c>
      <c r="S38" s="90">
        <f t="shared" si="8"/>
        <v>18773.9</v>
      </c>
      <c r="T38" s="90">
        <f t="shared" si="8"/>
        <v>18774.9</v>
      </c>
      <c r="U38" s="90">
        <f t="shared" si="8"/>
        <v>18775.9</v>
      </c>
      <c r="V38" s="90">
        <f t="shared" si="8"/>
        <v>18776.9</v>
      </c>
      <c r="W38" s="90">
        <f t="shared" si="8"/>
        <v>18777.9</v>
      </c>
      <c r="X38" s="90">
        <f t="shared" si="8"/>
        <v>13470.617</v>
      </c>
      <c r="Y38" s="108">
        <f t="shared" si="2"/>
        <v>71.805377427385</v>
      </c>
    </row>
    <row r="39" spans="1:25" ht="31.5">
      <c r="A39" s="33" t="s">
        <v>143</v>
      </c>
      <c r="B39" s="34">
        <v>953</v>
      </c>
      <c r="C39" s="35" t="s">
        <v>144</v>
      </c>
      <c r="D39" s="35"/>
      <c r="E39" s="81">
        <v>18759.9</v>
      </c>
      <c r="F39" s="81">
        <v>18760.9</v>
      </c>
      <c r="G39" s="81">
        <v>18761.9</v>
      </c>
      <c r="H39" s="81">
        <v>18762.9</v>
      </c>
      <c r="I39" s="81">
        <v>18763.9</v>
      </c>
      <c r="J39" s="81">
        <v>18764.9</v>
      </c>
      <c r="K39" s="81">
        <v>18765.9</v>
      </c>
      <c r="L39" s="81">
        <v>18766.9</v>
      </c>
      <c r="M39" s="81">
        <v>18767.9</v>
      </c>
      <c r="N39" s="81">
        <v>18768.9</v>
      </c>
      <c r="O39" s="81">
        <v>18769.9</v>
      </c>
      <c r="P39" s="81">
        <v>18770.9</v>
      </c>
      <c r="Q39" s="81">
        <v>18771.9</v>
      </c>
      <c r="R39" s="81">
        <v>18772.9</v>
      </c>
      <c r="S39" s="81">
        <v>18773.9</v>
      </c>
      <c r="T39" s="81">
        <v>18774.9</v>
      </c>
      <c r="U39" s="81">
        <v>18775.9</v>
      </c>
      <c r="V39" s="81">
        <v>18776.9</v>
      </c>
      <c r="W39" s="81">
        <v>18777.9</v>
      </c>
      <c r="X39" s="81">
        <v>13470.617</v>
      </c>
      <c r="Y39" s="108">
        <f t="shared" si="2"/>
        <v>71.805377427385</v>
      </c>
    </row>
    <row r="40" spans="1:25" ht="31.5">
      <c r="A40" s="86" t="s">
        <v>184</v>
      </c>
      <c r="B40" s="17">
        <v>953</v>
      </c>
      <c r="C40" s="6" t="s">
        <v>186</v>
      </c>
      <c r="D40" s="6"/>
      <c r="E40" s="90">
        <f>E41</f>
        <v>26</v>
      </c>
      <c r="F40" s="90">
        <f aca="true" t="shared" si="9" ref="F40:X40">F41</f>
        <v>27</v>
      </c>
      <c r="G40" s="90">
        <f t="shared" si="9"/>
        <v>28</v>
      </c>
      <c r="H40" s="90">
        <f t="shared" si="9"/>
        <v>29</v>
      </c>
      <c r="I40" s="90">
        <f t="shared" si="9"/>
        <v>30</v>
      </c>
      <c r="J40" s="90">
        <f t="shared" si="9"/>
        <v>31</v>
      </c>
      <c r="K40" s="90">
        <f t="shared" si="9"/>
        <v>32</v>
      </c>
      <c r="L40" s="90">
        <f t="shared" si="9"/>
        <v>33</v>
      </c>
      <c r="M40" s="90">
        <f t="shared" si="9"/>
        <v>34</v>
      </c>
      <c r="N40" s="90">
        <f t="shared" si="9"/>
        <v>35</v>
      </c>
      <c r="O40" s="90">
        <f t="shared" si="9"/>
        <v>36</v>
      </c>
      <c r="P40" s="90">
        <f t="shared" si="9"/>
        <v>37</v>
      </c>
      <c r="Q40" s="90">
        <f t="shared" si="9"/>
        <v>38</v>
      </c>
      <c r="R40" s="90">
        <f t="shared" si="9"/>
        <v>39</v>
      </c>
      <c r="S40" s="90">
        <f t="shared" si="9"/>
        <v>40</v>
      </c>
      <c r="T40" s="90">
        <f t="shared" si="9"/>
        <v>41</v>
      </c>
      <c r="U40" s="90">
        <f t="shared" si="9"/>
        <v>42</v>
      </c>
      <c r="V40" s="90">
        <f t="shared" si="9"/>
        <v>43</v>
      </c>
      <c r="W40" s="90">
        <f t="shared" si="9"/>
        <v>44</v>
      </c>
      <c r="X40" s="90">
        <f t="shared" si="9"/>
        <v>0</v>
      </c>
      <c r="Y40" s="108">
        <f t="shared" si="2"/>
        <v>0</v>
      </c>
    </row>
    <row r="41" spans="1:25" ht="31.5">
      <c r="A41" s="36" t="s">
        <v>185</v>
      </c>
      <c r="B41" s="34">
        <v>953</v>
      </c>
      <c r="C41" s="35" t="s">
        <v>187</v>
      </c>
      <c r="D41" s="35"/>
      <c r="E41" s="81">
        <v>26</v>
      </c>
      <c r="F41" s="81">
        <v>27</v>
      </c>
      <c r="G41" s="81">
        <v>28</v>
      </c>
      <c r="H41" s="81">
        <v>29</v>
      </c>
      <c r="I41" s="81">
        <v>30</v>
      </c>
      <c r="J41" s="81">
        <v>31</v>
      </c>
      <c r="K41" s="81">
        <v>32</v>
      </c>
      <c r="L41" s="81">
        <v>33</v>
      </c>
      <c r="M41" s="81">
        <v>34</v>
      </c>
      <c r="N41" s="81">
        <v>35</v>
      </c>
      <c r="O41" s="81">
        <v>36</v>
      </c>
      <c r="P41" s="81">
        <v>37</v>
      </c>
      <c r="Q41" s="81">
        <v>38</v>
      </c>
      <c r="R41" s="81">
        <v>39</v>
      </c>
      <c r="S41" s="81">
        <v>40</v>
      </c>
      <c r="T41" s="81">
        <v>41</v>
      </c>
      <c r="U41" s="81">
        <v>42</v>
      </c>
      <c r="V41" s="81">
        <v>43</v>
      </c>
      <c r="W41" s="81">
        <v>44</v>
      </c>
      <c r="X41" s="81">
        <v>0</v>
      </c>
      <c r="Y41" s="108">
        <f t="shared" si="2"/>
        <v>0</v>
      </c>
    </row>
    <row r="42" spans="1:25" ht="31.5">
      <c r="A42" s="51" t="s">
        <v>151</v>
      </c>
      <c r="B42" s="17">
        <v>953</v>
      </c>
      <c r="C42" s="6" t="s">
        <v>152</v>
      </c>
      <c r="D42" s="6"/>
      <c r="E42" s="90">
        <f>E43+E44</f>
        <v>13254.169999999998</v>
      </c>
      <c r="F42" s="90">
        <f aca="true" t="shared" si="10" ref="F42:X42">F43+F44</f>
        <v>13254.169999999998</v>
      </c>
      <c r="G42" s="90">
        <f t="shared" si="10"/>
        <v>13254.169999999998</v>
      </c>
      <c r="H42" s="90">
        <f t="shared" si="10"/>
        <v>13254.169999999998</v>
      </c>
      <c r="I42" s="90">
        <f t="shared" si="10"/>
        <v>13254.169999999998</v>
      </c>
      <c r="J42" s="90">
        <f t="shared" si="10"/>
        <v>13254.169999999998</v>
      </c>
      <c r="K42" s="90">
        <f t="shared" si="10"/>
        <v>13254.169999999998</v>
      </c>
      <c r="L42" s="90">
        <f t="shared" si="10"/>
        <v>13254.169999999998</v>
      </c>
      <c r="M42" s="90">
        <f t="shared" si="10"/>
        <v>13254.169999999998</v>
      </c>
      <c r="N42" s="90">
        <f t="shared" si="10"/>
        <v>13254.169999999998</v>
      </c>
      <c r="O42" s="90">
        <f t="shared" si="10"/>
        <v>13254.169999999998</v>
      </c>
      <c r="P42" s="90">
        <f t="shared" si="10"/>
        <v>13254.169999999998</v>
      </c>
      <c r="Q42" s="90">
        <f t="shared" si="10"/>
        <v>13254.169999999998</v>
      </c>
      <c r="R42" s="90">
        <f t="shared" si="10"/>
        <v>13254.169999999998</v>
      </c>
      <c r="S42" s="90">
        <f t="shared" si="10"/>
        <v>13254.169999999998</v>
      </c>
      <c r="T42" s="90">
        <f t="shared" si="10"/>
        <v>13254.169999999998</v>
      </c>
      <c r="U42" s="90">
        <f t="shared" si="10"/>
        <v>13254.169999999998</v>
      </c>
      <c r="V42" s="90">
        <f t="shared" si="10"/>
        <v>13254.169999999998</v>
      </c>
      <c r="W42" s="90">
        <f t="shared" si="10"/>
        <v>13254.169999999998</v>
      </c>
      <c r="X42" s="90">
        <f t="shared" si="10"/>
        <v>8868.923</v>
      </c>
      <c r="Y42" s="108">
        <f t="shared" si="2"/>
        <v>66.91420888671264</v>
      </c>
    </row>
    <row r="43" spans="1:25" ht="31.5">
      <c r="A43" s="33" t="s">
        <v>53</v>
      </c>
      <c r="B43" s="34">
        <v>953</v>
      </c>
      <c r="C43" s="35" t="s">
        <v>153</v>
      </c>
      <c r="D43" s="35"/>
      <c r="E43" s="81">
        <v>12710.88</v>
      </c>
      <c r="F43" s="81">
        <v>12710.88</v>
      </c>
      <c r="G43" s="81">
        <v>12710.88</v>
      </c>
      <c r="H43" s="81">
        <v>12710.88</v>
      </c>
      <c r="I43" s="81">
        <v>12710.88</v>
      </c>
      <c r="J43" s="81">
        <v>12710.88</v>
      </c>
      <c r="K43" s="81">
        <v>12710.88</v>
      </c>
      <c r="L43" s="81">
        <v>12710.88</v>
      </c>
      <c r="M43" s="81">
        <v>12710.88</v>
      </c>
      <c r="N43" s="81">
        <v>12710.88</v>
      </c>
      <c r="O43" s="81">
        <v>12710.88</v>
      </c>
      <c r="P43" s="81">
        <v>12710.88</v>
      </c>
      <c r="Q43" s="81">
        <v>12710.88</v>
      </c>
      <c r="R43" s="81">
        <v>12710.88</v>
      </c>
      <c r="S43" s="81">
        <v>12710.88</v>
      </c>
      <c r="T43" s="81">
        <v>12710.88</v>
      </c>
      <c r="U43" s="81">
        <v>12710.88</v>
      </c>
      <c r="V43" s="81">
        <v>12710.88</v>
      </c>
      <c r="W43" s="81">
        <v>12710.88</v>
      </c>
      <c r="X43" s="81">
        <v>8504.547</v>
      </c>
      <c r="Y43" s="108">
        <f t="shared" si="2"/>
        <v>66.90761772591671</v>
      </c>
    </row>
    <row r="44" spans="1:25" ht="15.75">
      <c r="A44" s="33" t="s">
        <v>190</v>
      </c>
      <c r="B44" s="34">
        <v>953</v>
      </c>
      <c r="C44" s="35" t="s">
        <v>191</v>
      </c>
      <c r="D44" s="35"/>
      <c r="E44" s="81">
        <v>543.29</v>
      </c>
      <c r="F44" s="81">
        <v>543.29</v>
      </c>
      <c r="G44" s="81">
        <v>543.29</v>
      </c>
      <c r="H44" s="81">
        <v>543.29</v>
      </c>
      <c r="I44" s="81">
        <v>543.29</v>
      </c>
      <c r="J44" s="81">
        <v>543.29</v>
      </c>
      <c r="K44" s="81">
        <v>543.29</v>
      </c>
      <c r="L44" s="81">
        <v>543.29</v>
      </c>
      <c r="M44" s="81">
        <v>543.29</v>
      </c>
      <c r="N44" s="81">
        <v>543.29</v>
      </c>
      <c r="O44" s="81">
        <v>543.29</v>
      </c>
      <c r="P44" s="81">
        <v>543.29</v>
      </c>
      <c r="Q44" s="81">
        <v>543.29</v>
      </c>
      <c r="R44" s="81">
        <v>543.29</v>
      </c>
      <c r="S44" s="81">
        <v>543.29</v>
      </c>
      <c r="T44" s="81">
        <v>543.29</v>
      </c>
      <c r="U44" s="81">
        <v>543.29</v>
      </c>
      <c r="V44" s="81">
        <v>543.29</v>
      </c>
      <c r="W44" s="81">
        <v>543.29</v>
      </c>
      <c r="X44" s="81">
        <v>364.376</v>
      </c>
      <c r="Y44" s="108">
        <f t="shared" si="2"/>
        <v>67.06841649947542</v>
      </c>
    </row>
    <row r="45" spans="1:25" ht="16.5" thickBot="1">
      <c r="A45" s="8" t="s">
        <v>177</v>
      </c>
      <c r="B45" s="15">
        <v>951</v>
      </c>
      <c r="C45" s="9" t="s">
        <v>180</v>
      </c>
      <c r="D45" s="9"/>
      <c r="E45" s="10">
        <f>E46</f>
        <v>10.5</v>
      </c>
      <c r="F45" s="10">
        <f aca="true" t="shared" si="11" ref="F45:X46">F46</f>
        <v>11.5</v>
      </c>
      <c r="G45" s="10">
        <f t="shared" si="11"/>
        <v>12.5</v>
      </c>
      <c r="H45" s="10">
        <f t="shared" si="11"/>
        <v>13.5</v>
      </c>
      <c r="I45" s="10">
        <f t="shared" si="11"/>
        <v>14.5</v>
      </c>
      <c r="J45" s="10">
        <f t="shared" si="11"/>
        <v>15.5</v>
      </c>
      <c r="K45" s="10">
        <f t="shared" si="11"/>
        <v>16.5</v>
      </c>
      <c r="L45" s="10">
        <f t="shared" si="11"/>
        <v>17.5</v>
      </c>
      <c r="M45" s="10">
        <f t="shared" si="11"/>
        <v>18.5</v>
      </c>
      <c r="N45" s="10">
        <f t="shared" si="11"/>
        <v>19.5</v>
      </c>
      <c r="O45" s="10">
        <f t="shared" si="11"/>
        <v>20.5</v>
      </c>
      <c r="P45" s="10">
        <f t="shared" si="11"/>
        <v>21.5</v>
      </c>
      <c r="Q45" s="10">
        <f t="shared" si="11"/>
        <v>22.5</v>
      </c>
      <c r="R45" s="10">
        <f t="shared" si="11"/>
        <v>23.5</v>
      </c>
      <c r="S45" s="10">
        <f t="shared" si="11"/>
        <v>24.5</v>
      </c>
      <c r="T45" s="10">
        <f t="shared" si="11"/>
        <v>25.5</v>
      </c>
      <c r="U45" s="10">
        <f t="shared" si="11"/>
        <v>26.5</v>
      </c>
      <c r="V45" s="10">
        <f t="shared" si="11"/>
        <v>27.5</v>
      </c>
      <c r="W45" s="10">
        <f t="shared" si="11"/>
        <v>28.5</v>
      </c>
      <c r="X45" s="82">
        <f t="shared" si="11"/>
        <v>4.1</v>
      </c>
      <c r="Y45" s="108">
        <f t="shared" si="2"/>
        <v>39.047619047619044</v>
      </c>
    </row>
    <row r="46" spans="1:25" ht="15.75">
      <c r="A46" s="49" t="s">
        <v>21</v>
      </c>
      <c r="B46" s="68">
        <v>951</v>
      </c>
      <c r="C46" s="69" t="s">
        <v>180</v>
      </c>
      <c r="D46" s="69"/>
      <c r="E46" s="70">
        <f>E47</f>
        <v>10.5</v>
      </c>
      <c r="F46" s="70">
        <f t="shared" si="11"/>
        <v>11.5</v>
      </c>
      <c r="G46" s="70">
        <f t="shared" si="11"/>
        <v>12.5</v>
      </c>
      <c r="H46" s="70">
        <f t="shared" si="11"/>
        <v>13.5</v>
      </c>
      <c r="I46" s="70">
        <f t="shared" si="11"/>
        <v>14.5</v>
      </c>
      <c r="J46" s="70">
        <f t="shared" si="11"/>
        <v>15.5</v>
      </c>
      <c r="K46" s="70">
        <f t="shared" si="11"/>
        <v>16.5</v>
      </c>
      <c r="L46" s="70">
        <f t="shared" si="11"/>
        <v>17.5</v>
      </c>
      <c r="M46" s="70">
        <f t="shared" si="11"/>
        <v>18.5</v>
      </c>
      <c r="N46" s="70">
        <f t="shared" si="11"/>
        <v>19.5</v>
      </c>
      <c r="O46" s="70">
        <f t="shared" si="11"/>
        <v>20.5</v>
      </c>
      <c r="P46" s="70">
        <f t="shared" si="11"/>
        <v>21.5</v>
      </c>
      <c r="Q46" s="70">
        <f t="shared" si="11"/>
        <v>22.5</v>
      </c>
      <c r="R46" s="70">
        <f t="shared" si="11"/>
        <v>23.5</v>
      </c>
      <c r="S46" s="70">
        <f t="shared" si="11"/>
        <v>24.5</v>
      </c>
      <c r="T46" s="70">
        <f t="shared" si="11"/>
        <v>25.5</v>
      </c>
      <c r="U46" s="70">
        <f t="shared" si="11"/>
        <v>26.5</v>
      </c>
      <c r="V46" s="70">
        <f t="shared" si="11"/>
        <v>27.5</v>
      </c>
      <c r="W46" s="70">
        <f t="shared" si="11"/>
        <v>28.5</v>
      </c>
      <c r="X46" s="102">
        <f t="shared" si="11"/>
        <v>4.1</v>
      </c>
      <c r="Y46" s="108">
        <f t="shared" si="2"/>
        <v>39.047619047619044</v>
      </c>
    </row>
    <row r="47" spans="1:25" ht="31.5">
      <c r="A47" s="39" t="s">
        <v>178</v>
      </c>
      <c r="B47" s="34">
        <v>951</v>
      </c>
      <c r="C47" s="35" t="s">
        <v>179</v>
      </c>
      <c r="D47" s="35"/>
      <c r="E47" s="38">
        <v>10.5</v>
      </c>
      <c r="F47" s="38">
        <v>11.5</v>
      </c>
      <c r="G47" s="38">
        <v>12.5</v>
      </c>
      <c r="H47" s="38">
        <v>13.5</v>
      </c>
      <c r="I47" s="38">
        <v>14.5</v>
      </c>
      <c r="J47" s="38">
        <v>15.5</v>
      </c>
      <c r="K47" s="38">
        <v>16.5</v>
      </c>
      <c r="L47" s="38">
        <v>17.5</v>
      </c>
      <c r="M47" s="38">
        <v>18.5</v>
      </c>
      <c r="N47" s="38">
        <v>19.5</v>
      </c>
      <c r="O47" s="38">
        <v>20.5</v>
      </c>
      <c r="P47" s="38">
        <v>21.5</v>
      </c>
      <c r="Q47" s="38">
        <v>22.5</v>
      </c>
      <c r="R47" s="38">
        <v>23.5</v>
      </c>
      <c r="S47" s="38">
        <v>24.5</v>
      </c>
      <c r="T47" s="38">
        <v>25.5</v>
      </c>
      <c r="U47" s="38">
        <v>26.5</v>
      </c>
      <c r="V47" s="38">
        <v>27.5</v>
      </c>
      <c r="W47" s="38">
        <v>28.5</v>
      </c>
      <c r="X47" s="81">
        <v>4.1</v>
      </c>
      <c r="Y47" s="108">
        <f t="shared" si="2"/>
        <v>39.047619047619044</v>
      </c>
    </row>
    <row r="48" spans="1:25" ht="16.5" customHeight="1" thickBot="1">
      <c r="A48" s="13" t="s">
        <v>110</v>
      </c>
      <c r="B48" s="15">
        <v>951</v>
      </c>
      <c r="C48" s="9" t="s">
        <v>111</v>
      </c>
      <c r="D48" s="9"/>
      <c r="E48" s="10">
        <f>E49</f>
        <v>25</v>
      </c>
      <c r="F48" s="10">
        <f aca="true" t="shared" si="12" ref="F48:X49">F49</f>
        <v>26</v>
      </c>
      <c r="G48" s="10">
        <f t="shared" si="12"/>
        <v>27</v>
      </c>
      <c r="H48" s="10">
        <f t="shared" si="12"/>
        <v>28</v>
      </c>
      <c r="I48" s="10">
        <f t="shared" si="12"/>
        <v>29</v>
      </c>
      <c r="J48" s="10">
        <f t="shared" si="12"/>
        <v>30</v>
      </c>
      <c r="K48" s="10">
        <f t="shared" si="12"/>
        <v>31</v>
      </c>
      <c r="L48" s="10">
        <f t="shared" si="12"/>
        <v>32</v>
      </c>
      <c r="M48" s="10">
        <f t="shared" si="12"/>
        <v>33</v>
      </c>
      <c r="N48" s="10">
        <f t="shared" si="12"/>
        <v>34</v>
      </c>
      <c r="O48" s="10">
        <f t="shared" si="12"/>
        <v>35</v>
      </c>
      <c r="P48" s="10">
        <f t="shared" si="12"/>
        <v>36</v>
      </c>
      <c r="Q48" s="10">
        <f t="shared" si="12"/>
        <v>37</v>
      </c>
      <c r="R48" s="10">
        <f t="shared" si="12"/>
        <v>38</v>
      </c>
      <c r="S48" s="10">
        <f t="shared" si="12"/>
        <v>39</v>
      </c>
      <c r="T48" s="10">
        <f t="shared" si="12"/>
        <v>40</v>
      </c>
      <c r="U48" s="10">
        <f t="shared" si="12"/>
        <v>41</v>
      </c>
      <c r="V48" s="10">
        <f t="shared" si="12"/>
        <v>42</v>
      </c>
      <c r="W48" s="10">
        <f t="shared" si="12"/>
        <v>43</v>
      </c>
      <c r="X48" s="82">
        <f t="shared" si="12"/>
        <v>0</v>
      </c>
      <c r="Y48" s="108">
        <f t="shared" si="2"/>
        <v>0</v>
      </c>
    </row>
    <row r="49" spans="1:25" ht="15.75">
      <c r="A49" s="49" t="s">
        <v>21</v>
      </c>
      <c r="B49" s="46">
        <v>951</v>
      </c>
      <c r="C49" s="46" t="s">
        <v>111</v>
      </c>
      <c r="D49" s="47"/>
      <c r="E49" s="48">
        <f>E50</f>
        <v>25</v>
      </c>
      <c r="F49" s="48">
        <f t="shared" si="12"/>
        <v>26</v>
      </c>
      <c r="G49" s="48">
        <f t="shared" si="12"/>
        <v>27</v>
      </c>
      <c r="H49" s="48">
        <f t="shared" si="12"/>
        <v>28</v>
      </c>
      <c r="I49" s="48">
        <f t="shared" si="12"/>
        <v>29</v>
      </c>
      <c r="J49" s="48">
        <f t="shared" si="12"/>
        <v>30</v>
      </c>
      <c r="K49" s="48">
        <f t="shared" si="12"/>
        <v>31</v>
      </c>
      <c r="L49" s="48">
        <f t="shared" si="12"/>
        <v>32</v>
      </c>
      <c r="M49" s="48">
        <f t="shared" si="12"/>
        <v>33</v>
      </c>
      <c r="N49" s="48">
        <f t="shared" si="12"/>
        <v>34</v>
      </c>
      <c r="O49" s="48">
        <f t="shared" si="12"/>
        <v>35</v>
      </c>
      <c r="P49" s="48">
        <f t="shared" si="12"/>
        <v>36</v>
      </c>
      <c r="Q49" s="48">
        <f t="shared" si="12"/>
        <v>37</v>
      </c>
      <c r="R49" s="48">
        <f t="shared" si="12"/>
        <v>38</v>
      </c>
      <c r="S49" s="48">
        <f t="shared" si="12"/>
        <v>39</v>
      </c>
      <c r="T49" s="48">
        <f t="shared" si="12"/>
        <v>40</v>
      </c>
      <c r="U49" s="48">
        <f t="shared" si="12"/>
        <v>41</v>
      </c>
      <c r="V49" s="48">
        <f t="shared" si="12"/>
        <v>42</v>
      </c>
      <c r="W49" s="48">
        <f t="shared" si="12"/>
        <v>43</v>
      </c>
      <c r="X49" s="87">
        <f t="shared" si="12"/>
        <v>0</v>
      </c>
      <c r="Y49" s="108">
        <f t="shared" si="2"/>
        <v>0</v>
      </c>
    </row>
    <row r="50" spans="1:25" ht="33" customHeight="1">
      <c r="A50" s="39" t="s">
        <v>112</v>
      </c>
      <c r="B50" s="34">
        <v>951</v>
      </c>
      <c r="C50" s="35" t="s">
        <v>113</v>
      </c>
      <c r="D50" s="35"/>
      <c r="E50" s="38">
        <v>25</v>
      </c>
      <c r="F50" s="38">
        <v>26</v>
      </c>
      <c r="G50" s="38">
        <v>27</v>
      </c>
      <c r="H50" s="38">
        <v>28</v>
      </c>
      <c r="I50" s="38">
        <v>29</v>
      </c>
      <c r="J50" s="38">
        <v>30</v>
      </c>
      <c r="K50" s="38">
        <v>31</v>
      </c>
      <c r="L50" s="38">
        <v>32</v>
      </c>
      <c r="M50" s="38">
        <v>33</v>
      </c>
      <c r="N50" s="38">
        <v>34</v>
      </c>
      <c r="O50" s="38">
        <v>35</v>
      </c>
      <c r="P50" s="38">
        <v>36</v>
      </c>
      <c r="Q50" s="38">
        <v>37</v>
      </c>
      <c r="R50" s="38">
        <v>38</v>
      </c>
      <c r="S50" s="38">
        <v>39</v>
      </c>
      <c r="T50" s="38">
        <v>40</v>
      </c>
      <c r="U50" s="38">
        <v>41</v>
      </c>
      <c r="V50" s="38">
        <v>42</v>
      </c>
      <c r="W50" s="38">
        <v>43</v>
      </c>
      <c r="X50" s="81">
        <v>0</v>
      </c>
      <c r="Y50" s="108">
        <f t="shared" si="2"/>
        <v>0</v>
      </c>
    </row>
    <row r="51" spans="1:25" ht="33" customHeight="1" thickBot="1">
      <c r="A51" s="44" t="s">
        <v>195</v>
      </c>
      <c r="B51" s="15">
        <v>951</v>
      </c>
      <c r="C51" s="9" t="s">
        <v>164</v>
      </c>
      <c r="D51" s="9"/>
      <c r="E51" s="10">
        <f>E52</f>
        <v>105.1</v>
      </c>
      <c r="F51" s="10">
        <f aca="true" t="shared" si="13" ref="F51:X51">F52</f>
        <v>105.1</v>
      </c>
      <c r="G51" s="10">
        <f t="shared" si="13"/>
        <v>105.1</v>
      </c>
      <c r="H51" s="10">
        <f t="shared" si="13"/>
        <v>105.1</v>
      </c>
      <c r="I51" s="10">
        <f t="shared" si="13"/>
        <v>105.1</v>
      </c>
      <c r="J51" s="10">
        <f t="shared" si="13"/>
        <v>105.1</v>
      </c>
      <c r="K51" s="10">
        <f t="shared" si="13"/>
        <v>105.1</v>
      </c>
      <c r="L51" s="10">
        <f t="shared" si="13"/>
        <v>105.1</v>
      </c>
      <c r="M51" s="10">
        <f t="shared" si="13"/>
        <v>105.1</v>
      </c>
      <c r="N51" s="10">
        <f t="shared" si="13"/>
        <v>105.1</v>
      </c>
      <c r="O51" s="10">
        <f t="shared" si="13"/>
        <v>105.1</v>
      </c>
      <c r="P51" s="10">
        <f t="shared" si="13"/>
        <v>105.1</v>
      </c>
      <c r="Q51" s="10">
        <f t="shared" si="13"/>
        <v>105.1</v>
      </c>
      <c r="R51" s="10">
        <f t="shared" si="13"/>
        <v>105.1</v>
      </c>
      <c r="S51" s="10">
        <f t="shared" si="13"/>
        <v>105.1</v>
      </c>
      <c r="T51" s="10">
        <f t="shared" si="13"/>
        <v>105.1</v>
      </c>
      <c r="U51" s="10">
        <f t="shared" si="13"/>
        <v>105.1</v>
      </c>
      <c r="V51" s="10">
        <f t="shared" si="13"/>
        <v>105.1</v>
      </c>
      <c r="W51" s="10">
        <f t="shared" si="13"/>
        <v>105.1</v>
      </c>
      <c r="X51" s="82">
        <f t="shared" si="13"/>
        <v>19.983</v>
      </c>
      <c r="Y51" s="108">
        <f t="shared" si="2"/>
        <v>19.013320647002857</v>
      </c>
    </row>
    <row r="52" spans="1:25" ht="18.75" customHeight="1">
      <c r="A52" s="49" t="s">
        <v>21</v>
      </c>
      <c r="B52" s="68">
        <v>951</v>
      </c>
      <c r="C52" s="69" t="s">
        <v>164</v>
      </c>
      <c r="D52" s="69"/>
      <c r="E52" s="70">
        <f>E53+E54</f>
        <v>105.1</v>
      </c>
      <c r="F52" s="70">
        <f aca="true" t="shared" si="14" ref="F52:X52">F53+F54</f>
        <v>105.1</v>
      </c>
      <c r="G52" s="70">
        <f t="shared" si="14"/>
        <v>105.1</v>
      </c>
      <c r="H52" s="70">
        <f t="shared" si="14"/>
        <v>105.1</v>
      </c>
      <c r="I52" s="70">
        <f t="shared" si="14"/>
        <v>105.1</v>
      </c>
      <c r="J52" s="70">
        <f t="shared" si="14"/>
        <v>105.1</v>
      </c>
      <c r="K52" s="70">
        <f t="shared" si="14"/>
        <v>105.1</v>
      </c>
      <c r="L52" s="70">
        <f t="shared" si="14"/>
        <v>105.1</v>
      </c>
      <c r="M52" s="70">
        <f t="shared" si="14"/>
        <v>105.1</v>
      </c>
      <c r="N52" s="70">
        <f t="shared" si="14"/>
        <v>105.1</v>
      </c>
      <c r="O52" s="70">
        <f t="shared" si="14"/>
        <v>105.1</v>
      </c>
      <c r="P52" s="70">
        <f t="shared" si="14"/>
        <v>105.1</v>
      </c>
      <c r="Q52" s="70">
        <f t="shared" si="14"/>
        <v>105.1</v>
      </c>
      <c r="R52" s="70">
        <f t="shared" si="14"/>
        <v>105.1</v>
      </c>
      <c r="S52" s="70">
        <f t="shared" si="14"/>
        <v>105.1</v>
      </c>
      <c r="T52" s="70">
        <f t="shared" si="14"/>
        <v>105.1</v>
      </c>
      <c r="U52" s="70">
        <f t="shared" si="14"/>
        <v>105.1</v>
      </c>
      <c r="V52" s="70">
        <f t="shared" si="14"/>
        <v>105.1</v>
      </c>
      <c r="W52" s="70">
        <f t="shared" si="14"/>
        <v>105.1</v>
      </c>
      <c r="X52" s="102">
        <f t="shared" si="14"/>
        <v>19.983</v>
      </c>
      <c r="Y52" s="108">
        <f t="shared" si="2"/>
        <v>19.013320647002857</v>
      </c>
    </row>
    <row r="53" spans="1:25" ht="33" customHeight="1">
      <c r="A53" s="33" t="s">
        <v>167</v>
      </c>
      <c r="B53" s="34">
        <v>951</v>
      </c>
      <c r="C53" s="35" t="s">
        <v>165</v>
      </c>
      <c r="D53" s="35"/>
      <c r="E53" s="38">
        <v>70.5</v>
      </c>
      <c r="F53" s="38">
        <v>70.5</v>
      </c>
      <c r="G53" s="38">
        <v>70.5</v>
      </c>
      <c r="H53" s="38">
        <v>70.5</v>
      </c>
      <c r="I53" s="38">
        <v>70.5</v>
      </c>
      <c r="J53" s="38">
        <v>70.5</v>
      </c>
      <c r="K53" s="38">
        <v>70.5</v>
      </c>
      <c r="L53" s="38">
        <v>70.5</v>
      </c>
      <c r="M53" s="38">
        <v>70.5</v>
      </c>
      <c r="N53" s="38">
        <v>70.5</v>
      </c>
      <c r="O53" s="38">
        <v>70.5</v>
      </c>
      <c r="P53" s="38">
        <v>70.5</v>
      </c>
      <c r="Q53" s="38">
        <v>70.5</v>
      </c>
      <c r="R53" s="38">
        <v>70.5</v>
      </c>
      <c r="S53" s="38">
        <v>70.5</v>
      </c>
      <c r="T53" s="38">
        <v>70.5</v>
      </c>
      <c r="U53" s="38">
        <v>70.5</v>
      </c>
      <c r="V53" s="38">
        <v>70.5</v>
      </c>
      <c r="W53" s="38">
        <v>70.5</v>
      </c>
      <c r="X53" s="81">
        <v>0</v>
      </c>
      <c r="Y53" s="108">
        <f t="shared" si="2"/>
        <v>0</v>
      </c>
    </row>
    <row r="54" spans="1:25" ht="33" customHeight="1">
      <c r="A54" s="33" t="s">
        <v>168</v>
      </c>
      <c r="B54" s="34">
        <v>951</v>
      </c>
      <c r="C54" s="35" t="s">
        <v>166</v>
      </c>
      <c r="D54" s="35"/>
      <c r="E54" s="38">
        <v>34.6</v>
      </c>
      <c r="F54" s="38">
        <v>34.6</v>
      </c>
      <c r="G54" s="38">
        <v>34.6</v>
      </c>
      <c r="H54" s="38">
        <v>34.6</v>
      </c>
      <c r="I54" s="38">
        <v>34.6</v>
      </c>
      <c r="J54" s="38">
        <v>34.6</v>
      </c>
      <c r="K54" s="38">
        <v>34.6</v>
      </c>
      <c r="L54" s="38">
        <v>34.6</v>
      </c>
      <c r="M54" s="38">
        <v>34.6</v>
      </c>
      <c r="N54" s="38">
        <v>34.6</v>
      </c>
      <c r="O54" s="38">
        <v>34.6</v>
      </c>
      <c r="P54" s="38">
        <v>34.6</v>
      </c>
      <c r="Q54" s="38">
        <v>34.6</v>
      </c>
      <c r="R54" s="38">
        <v>34.6</v>
      </c>
      <c r="S54" s="38">
        <v>34.6</v>
      </c>
      <c r="T54" s="38">
        <v>34.6</v>
      </c>
      <c r="U54" s="38">
        <v>34.6</v>
      </c>
      <c r="V54" s="38">
        <v>34.6</v>
      </c>
      <c r="W54" s="38">
        <v>34.6</v>
      </c>
      <c r="X54" s="81">
        <v>19.983</v>
      </c>
      <c r="Y54" s="108">
        <f t="shared" si="2"/>
        <v>57.75433526011561</v>
      </c>
    </row>
    <row r="55" spans="1:25" ht="20.25" customHeight="1" thickBot="1">
      <c r="A55" s="71" t="s">
        <v>61</v>
      </c>
      <c r="B55" s="15">
        <v>951</v>
      </c>
      <c r="C55" s="9" t="s">
        <v>18</v>
      </c>
      <c r="D55" s="9"/>
      <c r="E55" s="10">
        <f>E56</f>
        <v>90</v>
      </c>
      <c r="F55" s="10">
        <f aca="true" t="shared" si="15" ref="F55:X55">F56</f>
        <v>90</v>
      </c>
      <c r="G55" s="10">
        <f t="shared" si="15"/>
        <v>90</v>
      </c>
      <c r="H55" s="10">
        <f t="shared" si="15"/>
        <v>90</v>
      </c>
      <c r="I55" s="10">
        <f t="shared" si="15"/>
        <v>90</v>
      </c>
      <c r="J55" s="10">
        <f t="shared" si="15"/>
        <v>90</v>
      </c>
      <c r="K55" s="10">
        <f t="shared" si="15"/>
        <v>90</v>
      </c>
      <c r="L55" s="10">
        <f t="shared" si="15"/>
        <v>90</v>
      </c>
      <c r="M55" s="10">
        <f t="shared" si="15"/>
        <v>90</v>
      </c>
      <c r="N55" s="10">
        <f t="shared" si="15"/>
        <v>90</v>
      </c>
      <c r="O55" s="10">
        <f t="shared" si="15"/>
        <v>90</v>
      </c>
      <c r="P55" s="10">
        <f t="shared" si="15"/>
        <v>90</v>
      </c>
      <c r="Q55" s="10">
        <f t="shared" si="15"/>
        <v>90</v>
      </c>
      <c r="R55" s="10">
        <f t="shared" si="15"/>
        <v>90</v>
      </c>
      <c r="S55" s="10">
        <f t="shared" si="15"/>
        <v>90</v>
      </c>
      <c r="T55" s="10">
        <f t="shared" si="15"/>
        <v>90</v>
      </c>
      <c r="U55" s="10">
        <f t="shared" si="15"/>
        <v>90</v>
      </c>
      <c r="V55" s="10">
        <f t="shared" si="15"/>
        <v>90</v>
      </c>
      <c r="W55" s="10">
        <f t="shared" si="15"/>
        <v>90</v>
      </c>
      <c r="X55" s="82">
        <f t="shared" si="15"/>
        <v>9.985</v>
      </c>
      <c r="Y55" s="108">
        <f t="shared" si="2"/>
        <v>11.094444444444445</v>
      </c>
    </row>
    <row r="56" spans="1:25" ht="15.75">
      <c r="A56" s="49" t="s">
        <v>21</v>
      </c>
      <c r="B56" s="46">
        <v>951</v>
      </c>
      <c r="C56" s="46" t="s">
        <v>18</v>
      </c>
      <c r="D56" s="47"/>
      <c r="E56" s="48">
        <f>E57+E58</f>
        <v>90</v>
      </c>
      <c r="F56" s="48">
        <f aca="true" t="shared" si="16" ref="F56:X56">F57+F58</f>
        <v>90</v>
      </c>
      <c r="G56" s="48">
        <f t="shared" si="16"/>
        <v>90</v>
      </c>
      <c r="H56" s="48">
        <f t="shared" si="16"/>
        <v>90</v>
      </c>
      <c r="I56" s="48">
        <f t="shared" si="16"/>
        <v>90</v>
      </c>
      <c r="J56" s="48">
        <f t="shared" si="16"/>
        <v>90</v>
      </c>
      <c r="K56" s="48">
        <f t="shared" si="16"/>
        <v>90</v>
      </c>
      <c r="L56" s="48">
        <f t="shared" si="16"/>
        <v>90</v>
      </c>
      <c r="M56" s="48">
        <f t="shared" si="16"/>
        <v>90</v>
      </c>
      <c r="N56" s="48">
        <f t="shared" si="16"/>
        <v>90</v>
      </c>
      <c r="O56" s="48">
        <f t="shared" si="16"/>
        <v>90</v>
      </c>
      <c r="P56" s="48">
        <f t="shared" si="16"/>
        <v>90</v>
      </c>
      <c r="Q56" s="48">
        <f t="shared" si="16"/>
        <v>90</v>
      </c>
      <c r="R56" s="48">
        <f t="shared" si="16"/>
        <v>90</v>
      </c>
      <c r="S56" s="48">
        <f t="shared" si="16"/>
        <v>90</v>
      </c>
      <c r="T56" s="48">
        <f t="shared" si="16"/>
        <v>90</v>
      </c>
      <c r="U56" s="48">
        <f t="shared" si="16"/>
        <v>90</v>
      </c>
      <c r="V56" s="48">
        <f t="shared" si="16"/>
        <v>90</v>
      </c>
      <c r="W56" s="48">
        <f t="shared" si="16"/>
        <v>90</v>
      </c>
      <c r="X56" s="87">
        <f t="shared" si="16"/>
        <v>9.985</v>
      </c>
      <c r="Y56" s="108">
        <f t="shared" si="2"/>
        <v>11.094444444444445</v>
      </c>
    </row>
    <row r="57" spans="1:25" ht="34.5" customHeight="1">
      <c r="A57" s="33" t="s">
        <v>62</v>
      </c>
      <c r="B57" s="34">
        <v>951</v>
      </c>
      <c r="C57" s="35" t="s">
        <v>63</v>
      </c>
      <c r="D57" s="35"/>
      <c r="E57" s="38">
        <v>80</v>
      </c>
      <c r="F57" s="38">
        <v>80</v>
      </c>
      <c r="G57" s="38">
        <v>80</v>
      </c>
      <c r="H57" s="38">
        <v>80</v>
      </c>
      <c r="I57" s="38">
        <v>80</v>
      </c>
      <c r="J57" s="38">
        <v>80</v>
      </c>
      <c r="K57" s="38">
        <v>80</v>
      </c>
      <c r="L57" s="38">
        <v>80</v>
      </c>
      <c r="M57" s="38">
        <v>80</v>
      </c>
      <c r="N57" s="38">
        <v>80</v>
      </c>
      <c r="O57" s="38">
        <v>80</v>
      </c>
      <c r="P57" s="38">
        <v>80</v>
      </c>
      <c r="Q57" s="38">
        <v>80</v>
      </c>
      <c r="R57" s="38">
        <v>80</v>
      </c>
      <c r="S57" s="38">
        <v>80</v>
      </c>
      <c r="T57" s="38">
        <v>80</v>
      </c>
      <c r="U57" s="38">
        <v>80</v>
      </c>
      <c r="V57" s="38">
        <v>80</v>
      </c>
      <c r="W57" s="38">
        <v>80</v>
      </c>
      <c r="X57" s="81">
        <v>0</v>
      </c>
      <c r="Y57" s="108">
        <f t="shared" si="2"/>
        <v>0</v>
      </c>
    </row>
    <row r="58" spans="1:25" ht="31.5">
      <c r="A58" s="33" t="s">
        <v>64</v>
      </c>
      <c r="B58" s="34">
        <v>951</v>
      </c>
      <c r="C58" s="35" t="s">
        <v>65</v>
      </c>
      <c r="D58" s="35"/>
      <c r="E58" s="38">
        <v>10</v>
      </c>
      <c r="F58" s="38">
        <v>10</v>
      </c>
      <c r="G58" s="38">
        <v>10</v>
      </c>
      <c r="H58" s="38">
        <v>10</v>
      </c>
      <c r="I58" s="38">
        <v>10</v>
      </c>
      <c r="J58" s="38">
        <v>10</v>
      </c>
      <c r="K58" s="38">
        <v>10</v>
      </c>
      <c r="L58" s="38">
        <v>10</v>
      </c>
      <c r="M58" s="38">
        <v>10</v>
      </c>
      <c r="N58" s="38">
        <v>10</v>
      </c>
      <c r="O58" s="38">
        <v>10</v>
      </c>
      <c r="P58" s="38">
        <v>10</v>
      </c>
      <c r="Q58" s="38">
        <v>10</v>
      </c>
      <c r="R58" s="38">
        <v>10</v>
      </c>
      <c r="S58" s="38">
        <v>10</v>
      </c>
      <c r="T58" s="38">
        <v>10</v>
      </c>
      <c r="U58" s="38">
        <v>10</v>
      </c>
      <c r="V58" s="38">
        <v>10</v>
      </c>
      <c r="W58" s="38">
        <v>10</v>
      </c>
      <c r="X58" s="81">
        <v>9.985</v>
      </c>
      <c r="Y58" s="108">
        <f t="shared" si="2"/>
        <v>99.85</v>
      </c>
    </row>
    <row r="59" spans="1:25" ht="35.25" customHeight="1" thickBot="1">
      <c r="A59" s="71" t="s">
        <v>33</v>
      </c>
      <c r="B59" s="15">
        <v>951</v>
      </c>
      <c r="C59" s="9" t="s">
        <v>77</v>
      </c>
      <c r="D59" s="9"/>
      <c r="E59" s="82">
        <f>E60</f>
        <v>274.735</v>
      </c>
      <c r="F59" s="82">
        <f aca="true" t="shared" si="17" ref="F59:X59">F60</f>
        <v>274.735</v>
      </c>
      <c r="G59" s="82">
        <f t="shared" si="17"/>
        <v>274.735</v>
      </c>
      <c r="H59" s="82">
        <f t="shared" si="17"/>
        <v>274.735</v>
      </c>
      <c r="I59" s="82">
        <f t="shared" si="17"/>
        <v>274.735</v>
      </c>
      <c r="J59" s="82">
        <f t="shared" si="17"/>
        <v>274.735</v>
      </c>
      <c r="K59" s="82">
        <f t="shared" si="17"/>
        <v>274.735</v>
      </c>
      <c r="L59" s="82">
        <f t="shared" si="17"/>
        <v>274.735</v>
      </c>
      <c r="M59" s="82">
        <f t="shared" si="17"/>
        <v>274.735</v>
      </c>
      <c r="N59" s="82">
        <f t="shared" si="17"/>
        <v>274.735</v>
      </c>
      <c r="O59" s="82">
        <f t="shared" si="17"/>
        <v>274.735</v>
      </c>
      <c r="P59" s="82">
        <f t="shared" si="17"/>
        <v>274.735</v>
      </c>
      <c r="Q59" s="82">
        <f t="shared" si="17"/>
        <v>274.735</v>
      </c>
      <c r="R59" s="82">
        <f t="shared" si="17"/>
        <v>274.735</v>
      </c>
      <c r="S59" s="82">
        <f t="shared" si="17"/>
        <v>274.735</v>
      </c>
      <c r="T59" s="82">
        <f t="shared" si="17"/>
        <v>274.735</v>
      </c>
      <c r="U59" s="82">
        <f t="shared" si="17"/>
        <v>274.735</v>
      </c>
      <c r="V59" s="82">
        <f t="shared" si="17"/>
        <v>274.735</v>
      </c>
      <c r="W59" s="82">
        <f t="shared" si="17"/>
        <v>274.735</v>
      </c>
      <c r="X59" s="82">
        <f t="shared" si="17"/>
        <v>132.721</v>
      </c>
      <c r="Y59" s="108">
        <f t="shared" si="2"/>
        <v>48.30873387082097</v>
      </c>
    </row>
    <row r="60" spans="1:25" ht="15.75">
      <c r="A60" s="49" t="s">
        <v>21</v>
      </c>
      <c r="B60" s="46">
        <v>951</v>
      </c>
      <c r="C60" s="46" t="s">
        <v>77</v>
      </c>
      <c r="D60" s="47"/>
      <c r="E60" s="87">
        <f>E61+E62+E63</f>
        <v>274.735</v>
      </c>
      <c r="F60" s="87">
        <f aca="true" t="shared" si="18" ref="F60:X60">F61+F62+F63</f>
        <v>274.735</v>
      </c>
      <c r="G60" s="87">
        <f t="shared" si="18"/>
        <v>274.735</v>
      </c>
      <c r="H60" s="87">
        <f t="shared" si="18"/>
        <v>274.735</v>
      </c>
      <c r="I60" s="87">
        <f t="shared" si="18"/>
        <v>274.735</v>
      </c>
      <c r="J60" s="87">
        <f t="shared" si="18"/>
        <v>274.735</v>
      </c>
      <c r="K60" s="87">
        <f t="shared" si="18"/>
        <v>274.735</v>
      </c>
      <c r="L60" s="87">
        <f t="shared" si="18"/>
        <v>274.735</v>
      </c>
      <c r="M60" s="87">
        <f t="shared" si="18"/>
        <v>274.735</v>
      </c>
      <c r="N60" s="87">
        <f t="shared" si="18"/>
        <v>274.735</v>
      </c>
      <c r="O60" s="87">
        <f t="shared" si="18"/>
        <v>274.735</v>
      </c>
      <c r="P60" s="87">
        <f t="shared" si="18"/>
        <v>274.735</v>
      </c>
      <c r="Q60" s="87">
        <f t="shared" si="18"/>
        <v>274.735</v>
      </c>
      <c r="R60" s="87">
        <f t="shared" si="18"/>
        <v>274.735</v>
      </c>
      <c r="S60" s="87">
        <f t="shared" si="18"/>
        <v>274.735</v>
      </c>
      <c r="T60" s="87">
        <f t="shared" si="18"/>
        <v>274.735</v>
      </c>
      <c r="U60" s="87">
        <f t="shared" si="18"/>
        <v>274.735</v>
      </c>
      <c r="V60" s="87">
        <f t="shared" si="18"/>
        <v>274.735</v>
      </c>
      <c r="W60" s="87">
        <f t="shared" si="18"/>
        <v>274.735</v>
      </c>
      <c r="X60" s="87">
        <f t="shared" si="18"/>
        <v>132.721</v>
      </c>
      <c r="Y60" s="108">
        <f t="shared" si="2"/>
        <v>48.30873387082097</v>
      </c>
    </row>
    <row r="61" spans="1:25" ht="49.5" customHeight="1">
      <c r="A61" s="33" t="s">
        <v>78</v>
      </c>
      <c r="B61" s="34">
        <v>951</v>
      </c>
      <c r="C61" s="35" t="s">
        <v>79</v>
      </c>
      <c r="D61" s="35"/>
      <c r="E61" s="81">
        <v>90</v>
      </c>
      <c r="F61" s="81">
        <v>90</v>
      </c>
      <c r="G61" s="81">
        <v>90</v>
      </c>
      <c r="H61" s="81">
        <v>90</v>
      </c>
      <c r="I61" s="81">
        <v>90</v>
      </c>
      <c r="J61" s="81">
        <v>90</v>
      </c>
      <c r="K61" s="81">
        <v>90</v>
      </c>
      <c r="L61" s="81">
        <v>90</v>
      </c>
      <c r="M61" s="81">
        <v>90</v>
      </c>
      <c r="N61" s="81">
        <v>90</v>
      </c>
      <c r="O61" s="81">
        <v>90</v>
      </c>
      <c r="P61" s="81">
        <v>90</v>
      </c>
      <c r="Q61" s="81">
        <v>90</v>
      </c>
      <c r="R61" s="81">
        <v>90</v>
      </c>
      <c r="S61" s="81">
        <v>90</v>
      </c>
      <c r="T61" s="81">
        <v>90</v>
      </c>
      <c r="U61" s="81">
        <v>90</v>
      </c>
      <c r="V61" s="81">
        <v>90</v>
      </c>
      <c r="W61" s="81">
        <v>90</v>
      </c>
      <c r="X61" s="81">
        <v>32.721</v>
      </c>
      <c r="Y61" s="108">
        <f t="shared" si="2"/>
        <v>36.35666666666666</v>
      </c>
    </row>
    <row r="62" spans="1:25" ht="35.25" customHeight="1">
      <c r="A62" s="33" t="s">
        <v>80</v>
      </c>
      <c r="B62" s="34">
        <v>951</v>
      </c>
      <c r="C62" s="35" t="s">
        <v>81</v>
      </c>
      <c r="D62" s="35"/>
      <c r="E62" s="81">
        <v>100</v>
      </c>
      <c r="F62" s="81">
        <v>100</v>
      </c>
      <c r="G62" s="81">
        <v>100</v>
      </c>
      <c r="H62" s="81">
        <v>100</v>
      </c>
      <c r="I62" s="81">
        <v>100</v>
      </c>
      <c r="J62" s="81">
        <v>100</v>
      </c>
      <c r="K62" s="81">
        <v>100</v>
      </c>
      <c r="L62" s="81">
        <v>100</v>
      </c>
      <c r="M62" s="81">
        <v>100</v>
      </c>
      <c r="N62" s="81">
        <v>100</v>
      </c>
      <c r="O62" s="81">
        <v>100</v>
      </c>
      <c r="P62" s="81">
        <v>100</v>
      </c>
      <c r="Q62" s="81">
        <v>100</v>
      </c>
      <c r="R62" s="81">
        <v>100</v>
      </c>
      <c r="S62" s="81">
        <v>100</v>
      </c>
      <c r="T62" s="81">
        <v>100</v>
      </c>
      <c r="U62" s="81">
        <v>100</v>
      </c>
      <c r="V62" s="81">
        <v>100</v>
      </c>
      <c r="W62" s="81">
        <v>100</v>
      </c>
      <c r="X62" s="81">
        <v>50</v>
      </c>
      <c r="Y62" s="108">
        <f t="shared" si="2"/>
        <v>50</v>
      </c>
    </row>
    <row r="63" spans="1:25" ht="35.25" customHeight="1">
      <c r="A63" s="33" t="s">
        <v>204</v>
      </c>
      <c r="B63" s="34">
        <v>951</v>
      </c>
      <c r="C63" s="35" t="s">
        <v>205</v>
      </c>
      <c r="D63" s="35"/>
      <c r="E63" s="81">
        <v>84.735</v>
      </c>
      <c r="F63" s="81">
        <v>84.735</v>
      </c>
      <c r="G63" s="81">
        <v>84.735</v>
      </c>
      <c r="H63" s="81">
        <v>84.735</v>
      </c>
      <c r="I63" s="81">
        <v>84.735</v>
      </c>
      <c r="J63" s="81">
        <v>84.735</v>
      </c>
      <c r="K63" s="81">
        <v>84.735</v>
      </c>
      <c r="L63" s="81">
        <v>84.735</v>
      </c>
      <c r="M63" s="81">
        <v>84.735</v>
      </c>
      <c r="N63" s="81">
        <v>84.735</v>
      </c>
      <c r="O63" s="81">
        <v>84.735</v>
      </c>
      <c r="P63" s="81">
        <v>84.735</v>
      </c>
      <c r="Q63" s="81">
        <v>84.735</v>
      </c>
      <c r="R63" s="81">
        <v>84.735</v>
      </c>
      <c r="S63" s="81">
        <v>84.735</v>
      </c>
      <c r="T63" s="81">
        <v>84.735</v>
      </c>
      <c r="U63" s="81">
        <v>84.735</v>
      </c>
      <c r="V63" s="81">
        <v>84.735</v>
      </c>
      <c r="W63" s="81">
        <v>84.735</v>
      </c>
      <c r="X63" s="81">
        <v>50</v>
      </c>
      <c r="Y63" s="108">
        <f t="shared" si="2"/>
        <v>59.007493951731874</v>
      </c>
    </row>
    <row r="64" spans="1:25" ht="33" customHeight="1" thickBot="1">
      <c r="A64" s="71" t="s">
        <v>34</v>
      </c>
      <c r="B64" s="15">
        <v>951</v>
      </c>
      <c r="C64" s="9" t="s">
        <v>82</v>
      </c>
      <c r="D64" s="9"/>
      <c r="E64" s="82">
        <f>E65</f>
        <v>2543.333</v>
      </c>
      <c r="F64" s="82">
        <f aca="true" t="shared" si="19" ref="F64:X64">F65</f>
        <v>2543.333</v>
      </c>
      <c r="G64" s="82">
        <f t="shared" si="19"/>
        <v>2543.333</v>
      </c>
      <c r="H64" s="82">
        <f t="shared" si="19"/>
        <v>2543.333</v>
      </c>
      <c r="I64" s="82">
        <f t="shared" si="19"/>
        <v>2543.333</v>
      </c>
      <c r="J64" s="82">
        <f t="shared" si="19"/>
        <v>2543.333</v>
      </c>
      <c r="K64" s="82">
        <f t="shared" si="19"/>
        <v>2543.333</v>
      </c>
      <c r="L64" s="82">
        <f t="shared" si="19"/>
        <v>2543.333</v>
      </c>
      <c r="M64" s="82">
        <f t="shared" si="19"/>
        <v>2543.333</v>
      </c>
      <c r="N64" s="82">
        <f t="shared" si="19"/>
        <v>2543.333</v>
      </c>
      <c r="O64" s="82">
        <f t="shared" si="19"/>
        <v>2543.333</v>
      </c>
      <c r="P64" s="82">
        <f t="shared" si="19"/>
        <v>2543.333</v>
      </c>
      <c r="Q64" s="82">
        <f t="shared" si="19"/>
        <v>2543.333</v>
      </c>
      <c r="R64" s="82">
        <f t="shared" si="19"/>
        <v>2543.333</v>
      </c>
      <c r="S64" s="82">
        <f t="shared" si="19"/>
        <v>2543.333</v>
      </c>
      <c r="T64" s="82">
        <f t="shared" si="19"/>
        <v>2543.333</v>
      </c>
      <c r="U64" s="82">
        <f t="shared" si="19"/>
        <v>2543.333</v>
      </c>
      <c r="V64" s="82">
        <f t="shared" si="19"/>
        <v>2543.333</v>
      </c>
      <c r="W64" s="82">
        <f t="shared" si="19"/>
        <v>2543.333</v>
      </c>
      <c r="X64" s="82">
        <f t="shared" si="19"/>
        <v>110</v>
      </c>
      <c r="Y64" s="108">
        <f t="shared" si="2"/>
        <v>4.325033332245522</v>
      </c>
    </row>
    <row r="65" spans="1:25" ht="15.75">
      <c r="A65" s="49" t="s">
        <v>21</v>
      </c>
      <c r="B65" s="46">
        <v>951</v>
      </c>
      <c r="C65" s="46" t="s">
        <v>82</v>
      </c>
      <c r="D65" s="47"/>
      <c r="E65" s="87">
        <f>E66+E67</f>
        <v>2543.333</v>
      </c>
      <c r="F65" s="87">
        <f aca="true" t="shared" si="20" ref="F65:X65">F66+F67</f>
        <v>2543.333</v>
      </c>
      <c r="G65" s="87">
        <f t="shared" si="20"/>
        <v>2543.333</v>
      </c>
      <c r="H65" s="87">
        <f t="shared" si="20"/>
        <v>2543.333</v>
      </c>
      <c r="I65" s="87">
        <f t="shared" si="20"/>
        <v>2543.333</v>
      </c>
      <c r="J65" s="87">
        <f t="shared" si="20"/>
        <v>2543.333</v>
      </c>
      <c r="K65" s="87">
        <f t="shared" si="20"/>
        <v>2543.333</v>
      </c>
      <c r="L65" s="87">
        <f t="shared" si="20"/>
        <v>2543.333</v>
      </c>
      <c r="M65" s="87">
        <f t="shared" si="20"/>
        <v>2543.333</v>
      </c>
      <c r="N65" s="87">
        <f t="shared" si="20"/>
        <v>2543.333</v>
      </c>
      <c r="O65" s="87">
        <f t="shared" si="20"/>
        <v>2543.333</v>
      </c>
      <c r="P65" s="87">
        <f t="shared" si="20"/>
        <v>2543.333</v>
      </c>
      <c r="Q65" s="87">
        <f t="shared" si="20"/>
        <v>2543.333</v>
      </c>
      <c r="R65" s="87">
        <f t="shared" si="20"/>
        <v>2543.333</v>
      </c>
      <c r="S65" s="87">
        <f t="shared" si="20"/>
        <v>2543.333</v>
      </c>
      <c r="T65" s="87">
        <f t="shared" si="20"/>
        <v>2543.333</v>
      </c>
      <c r="U65" s="87">
        <f t="shared" si="20"/>
        <v>2543.333</v>
      </c>
      <c r="V65" s="87">
        <f t="shared" si="20"/>
        <v>2543.333</v>
      </c>
      <c r="W65" s="87">
        <f t="shared" si="20"/>
        <v>2543.333</v>
      </c>
      <c r="X65" s="87">
        <f t="shared" si="20"/>
        <v>110</v>
      </c>
      <c r="Y65" s="108">
        <f t="shared" si="2"/>
        <v>4.325033332245522</v>
      </c>
    </row>
    <row r="66" spans="1:25" ht="47.25">
      <c r="A66" s="33" t="s">
        <v>83</v>
      </c>
      <c r="B66" s="34">
        <v>951</v>
      </c>
      <c r="C66" s="35" t="s">
        <v>84</v>
      </c>
      <c r="D66" s="35"/>
      <c r="E66" s="81">
        <v>210</v>
      </c>
      <c r="F66" s="81">
        <v>210</v>
      </c>
      <c r="G66" s="81">
        <v>210</v>
      </c>
      <c r="H66" s="81">
        <v>210</v>
      </c>
      <c r="I66" s="81">
        <v>210</v>
      </c>
      <c r="J66" s="81">
        <v>210</v>
      </c>
      <c r="K66" s="81">
        <v>210</v>
      </c>
      <c r="L66" s="81">
        <v>210</v>
      </c>
      <c r="M66" s="81">
        <v>210</v>
      </c>
      <c r="N66" s="81">
        <v>210</v>
      </c>
      <c r="O66" s="81">
        <v>210</v>
      </c>
      <c r="P66" s="81">
        <v>210</v>
      </c>
      <c r="Q66" s="81">
        <v>210</v>
      </c>
      <c r="R66" s="81">
        <v>210</v>
      </c>
      <c r="S66" s="81">
        <v>210</v>
      </c>
      <c r="T66" s="81">
        <v>210</v>
      </c>
      <c r="U66" s="81">
        <v>210</v>
      </c>
      <c r="V66" s="81">
        <v>210</v>
      </c>
      <c r="W66" s="81">
        <v>210</v>
      </c>
      <c r="X66" s="81">
        <v>110</v>
      </c>
      <c r="Y66" s="108">
        <f t="shared" si="2"/>
        <v>52.38095238095239</v>
      </c>
    </row>
    <row r="67" spans="1:25" ht="78.75">
      <c r="A67" s="88" t="s">
        <v>198</v>
      </c>
      <c r="B67" s="34">
        <v>951</v>
      </c>
      <c r="C67" s="35" t="s">
        <v>199</v>
      </c>
      <c r="D67" s="35"/>
      <c r="E67" s="81">
        <v>2333.333</v>
      </c>
      <c r="F67" s="81">
        <v>2333.333</v>
      </c>
      <c r="G67" s="81">
        <v>2333.333</v>
      </c>
      <c r="H67" s="81">
        <v>2333.333</v>
      </c>
      <c r="I67" s="81">
        <v>2333.333</v>
      </c>
      <c r="J67" s="81">
        <v>2333.333</v>
      </c>
      <c r="K67" s="81">
        <v>2333.333</v>
      </c>
      <c r="L67" s="81">
        <v>2333.333</v>
      </c>
      <c r="M67" s="81">
        <v>2333.333</v>
      </c>
      <c r="N67" s="81">
        <v>2333.333</v>
      </c>
      <c r="O67" s="81">
        <v>2333.333</v>
      </c>
      <c r="P67" s="81">
        <v>2333.333</v>
      </c>
      <c r="Q67" s="81">
        <v>2333.333</v>
      </c>
      <c r="R67" s="81">
        <v>2333.333</v>
      </c>
      <c r="S67" s="81">
        <v>2333.333</v>
      </c>
      <c r="T67" s="81">
        <v>2333.333</v>
      </c>
      <c r="U67" s="81">
        <v>2333.333</v>
      </c>
      <c r="V67" s="81">
        <v>2333.333</v>
      </c>
      <c r="W67" s="81">
        <v>2333.333</v>
      </c>
      <c r="X67" s="81">
        <v>0</v>
      </c>
      <c r="Y67" s="108">
        <f t="shared" si="2"/>
        <v>0</v>
      </c>
    </row>
    <row r="68" spans="1:25" ht="34.5" customHeight="1" thickBot="1">
      <c r="A68" s="71" t="s">
        <v>32</v>
      </c>
      <c r="B68" s="15">
        <v>951</v>
      </c>
      <c r="C68" s="11" t="s">
        <v>72</v>
      </c>
      <c r="D68" s="11"/>
      <c r="E68" s="12">
        <f>E69</f>
        <v>7175.88</v>
      </c>
      <c r="F68" s="12">
        <f aca="true" t="shared" si="21" ref="F68:X68">F69</f>
        <v>7175.88</v>
      </c>
      <c r="G68" s="12">
        <f t="shared" si="21"/>
        <v>7175.88</v>
      </c>
      <c r="H68" s="12">
        <f t="shared" si="21"/>
        <v>7175.88</v>
      </c>
      <c r="I68" s="12">
        <f t="shared" si="21"/>
        <v>7175.88</v>
      </c>
      <c r="J68" s="12">
        <f t="shared" si="21"/>
        <v>7175.88</v>
      </c>
      <c r="K68" s="12">
        <f t="shared" si="21"/>
        <v>7175.88</v>
      </c>
      <c r="L68" s="12">
        <f t="shared" si="21"/>
        <v>7175.88</v>
      </c>
      <c r="M68" s="12">
        <f t="shared" si="21"/>
        <v>7175.88</v>
      </c>
      <c r="N68" s="12">
        <f t="shared" si="21"/>
        <v>7175.88</v>
      </c>
      <c r="O68" s="12">
        <f t="shared" si="21"/>
        <v>7175.88</v>
      </c>
      <c r="P68" s="12">
        <f t="shared" si="21"/>
        <v>7175.88</v>
      </c>
      <c r="Q68" s="12">
        <f t="shared" si="21"/>
        <v>7175.88</v>
      </c>
      <c r="R68" s="12">
        <f t="shared" si="21"/>
        <v>7175.88</v>
      </c>
      <c r="S68" s="12">
        <f t="shared" si="21"/>
        <v>7175.88</v>
      </c>
      <c r="T68" s="12">
        <f t="shared" si="21"/>
        <v>7175.88</v>
      </c>
      <c r="U68" s="12">
        <f t="shared" si="21"/>
        <v>7175.88</v>
      </c>
      <c r="V68" s="12">
        <f t="shared" si="21"/>
        <v>7175.88</v>
      </c>
      <c r="W68" s="12">
        <f t="shared" si="21"/>
        <v>7175.88</v>
      </c>
      <c r="X68" s="103">
        <f t="shared" si="21"/>
        <v>1080.022</v>
      </c>
      <c r="Y68" s="108">
        <f t="shared" si="2"/>
        <v>15.05072548593343</v>
      </c>
    </row>
    <row r="69" spans="1:25" ht="15.75">
      <c r="A69" s="49" t="s">
        <v>21</v>
      </c>
      <c r="B69" s="46">
        <v>951</v>
      </c>
      <c r="C69" s="46" t="s">
        <v>72</v>
      </c>
      <c r="D69" s="47"/>
      <c r="E69" s="48">
        <f>E70+E71</f>
        <v>7175.88</v>
      </c>
      <c r="F69" s="48">
        <f aca="true" t="shared" si="22" ref="F69:X69">F70+F71</f>
        <v>7175.88</v>
      </c>
      <c r="G69" s="48">
        <f t="shared" si="22"/>
        <v>7175.88</v>
      </c>
      <c r="H69" s="48">
        <f t="shared" si="22"/>
        <v>7175.88</v>
      </c>
      <c r="I69" s="48">
        <f t="shared" si="22"/>
        <v>7175.88</v>
      </c>
      <c r="J69" s="48">
        <f t="shared" si="22"/>
        <v>7175.88</v>
      </c>
      <c r="K69" s="48">
        <f t="shared" si="22"/>
        <v>7175.88</v>
      </c>
      <c r="L69" s="48">
        <f t="shared" si="22"/>
        <v>7175.88</v>
      </c>
      <c r="M69" s="48">
        <f t="shared" si="22"/>
        <v>7175.88</v>
      </c>
      <c r="N69" s="48">
        <f t="shared" si="22"/>
        <v>7175.88</v>
      </c>
      <c r="O69" s="48">
        <f t="shared" si="22"/>
        <v>7175.88</v>
      </c>
      <c r="P69" s="48">
        <f t="shared" si="22"/>
        <v>7175.88</v>
      </c>
      <c r="Q69" s="48">
        <f t="shared" si="22"/>
        <v>7175.88</v>
      </c>
      <c r="R69" s="48">
        <f t="shared" si="22"/>
        <v>7175.88</v>
      </c>
      <c r="S69" s="48">
        <f t="shared" si="22"/>
        <v>7175.88</v>
      </c>
      <c r="T69" s="48">
        <f t="shared" si="22"/>
        <v>7175.88</v>
      </c>
      <c r="U69" s="48">
        <f t="shared" si="22"/>
        <v>7175.88</v>
      </c>
      <c r="V69" s="48">
        <f t="shared" si="22"/>
        <v>7175.88</v>
      </c>
      <c r="W69" s="48">
        <f t="shared" si="22"/>
        <v>7175.88</v>
      </c>
      <c r="X69" s="87">
        <f t="shared" si="22"/>
        <v>1080.022</v>
      </c>
      <c r="Y69" s="108">
        <f t="shared" si="2"/>
        <v>15.05072548593343</v>
      </c>
    </row>
    <row r="70" spans="1:25" ht="49.5" customHeight="1">
      <c r="A70" s="33" t="s">
        <v>73</v>
      </c>
      <c r="B70" s="34">
        <v>951</v>
      </c>
      <c r="C70" s="35" t="s">
        <v>74</v>
      </c>
      <c r="D70" s="35"/>
      <c r="E70" s="38">
        <v>2175.88</v>
      </c>
      <c r="F70" s="38">
        <v>2175.88</v>
      </c>
      <c r="G70" s="38">
        <v>2175.88</v>
      </c>
      <c r="H70" s="38">
        <v>2175.88</v>
      </c>
      <c r="I70" s="38">
        <v>2175.88</v>
      </c>
      <c r="J70" s="38">
        <v>2175.88</v>
      </c>
      <c r="K70" s="38">
        <v>2175.88</v>
      </c>
      <c r="L70" s="38">
        <v>2175.88</v>
      </c>
      <c r="M70" s="38">
        <v>2175.88</v>
      </c>
      <c r="N70" s="38">
        <v>2175.88</v>
      </c>
      <c r="O70" s="38">
        <v>2175.88</v>
      </c>
      <c r="P70" s="38">
        <v>2175.88</v>
      </c>
      <c r="Q70" s="38">
        <v>2175.88</v>
      </c>
      <c r="R70" s="38">
        <v>2175.88</v>
      </c>
      <c r="S70" s="38">
        <v>2175.88</v>
      </c>
      <c r="T70" s="38">
        <v>2175.88</v>
      </c>
      <c r="U70" s="38">
        <v>2175.88</v>
      </c>
      <c r="V70" s="38">
        <v>2175.88</v>
      </c>
      <c r="W70" s="38">
        <v>2175.88</v>
      </c>
      <c r="X70" s="81">
        <v>1080.022</v>
      </c>
      <c r="Y70" s="108">
        <f t="shared" si="2"/>
        <v>49.636101255583945</v>
      </c>
    </row>
    <row r="71" spans="1:25" ht="49.5" customHeight="1">
      <c r="A71" s="88" t="s">
        <v>200</v>
      </c>
      <c r="B71" s="34">
        <v>951</v>
      </c>
      <c r="C71" s="35" t="s">
        <v>201</v>
      </c>
      <c r="D71" s="35"/>
      <c r="E71" s="38">
        <v>5000</v>
      </c>
      <c r="F71" s="38">
        <v>5000</v>
      </c>
      <c r="G71" s="38">
        <v>5000</v>
      </c>
      <c r="H71" s="38">
        <v>5000</v>
      </c>
      <c r="I71" s="38">
        <v>5000</v>
      </c>
      <c r="J71" s="38">
        <v>5000</v>
      </c>
      <c r="K71" s="38">
        <v>5000</v>
      </c>
      <c r="L71" s="38">
        <v>5000</v>
      </c>
      <c r="M71" s="38">
        <v>5000</v>
      </c>
      <c r="N71" s="38">
        <v>5000</v>
      </c>
      <c r="O71" s="38">
        <v>5000</v>
      </c>
      <c r="P71" s="38">
        <v>5000</v>
      </c>
      <c r="Q71" s="38">
        <v>5000</v>
      </c>
      <c r="R71" s="38">
        <v>5000</v>
      </c>
      <c r="S71" s="38">
        <v>5000</v>
      </c>
      <c r="T71" s="38">
        <v>5000</v>
      </c>
      <c r="U71" s="38">
        <v>5000</v>
      </c>
      <c r="V71" s="38">
        <v>5000</v>
      </c>
      <c r="W71" s="38">
        <v>5000</v>
      </c>
      <c r="X71" s="81">
        <v>0</v>
      </c>
      <c r="Y71" s="108">
        <f t="shared" si="2"/>
        <v>0</v>
      </c>
    </row>
    <row r="72" spans="1:25" ht="32.25" thickBot="1">
      <c r="A72" s="71" t="s">
        <v>35</v>
      </c>
      <c r="B72" s="15">
        <v>951</v>
      </c>
      <c r="C72" s="9" t="s">
        <v>99</v>
      </c>
      <c r="D72" s="9"/>
      <c r="E72" s="10">
        <f>E73</f>
        <v>224</v>
      </c>
      <c r="F72" s="10">
        <f aca="true" t="shared" si="23" ref="F72:X73">F73</f>
        <v>225</v>
      </c>
      <c r="G72" s="10">
        <f t="shared" si="23"/>
        <v>226</v>
      </c>
      <c r="H72" s="10">
        <f t="shared" si="23"/>
        <v>227</v>
      </c>
      <c r="I72" s="10">
        <f t="shared" si="23"/>
        <v>228</v>
      </c>
      <c r="J72" s="10">
        <f t="shared" si="23"/>
        <v>229</v>
      </c>
      <c r="K72" s="10">
        <f t="shared" si="23"/>
        <v>230</v>
      </c>
      <c r="L72" s="10">
        <f t="shared" si="23"/>
        <v>231</v>
      </c>
      <c r="M72" s="10">
        <f t="shared" si="23"/>
        <v>232</v>
      </c>
      <c r="N72" s="10">
        <f t="shared" si="23"/>
        <v>233</v>
      </c>
      <c r="O72" s="10">
        <f t="shared" si="23"/>
        <v>234</v>
      </c>
      <c r="P72" s="10">
        <f t="shared" si="23"/>
        <v>235</v>
      </c>
      <c r="Q72" s="10">
        <f t="shared" si="23"/>
        <v>236</v>
      </c>
      <c r="R72" s="10">
        <f t="shared" si="23"/>
        <v>237</v>
      </c>
      <c r="S72" s="10">
        <f t="shared" si="23"/>
        <v>238</v>
      </c>
      <c r="T72" s="10">
        <f t="shared" si="23"/>
        <v>239</v>
      </c>
      <c r="U72" s="10">
        <f t="shared" si="23"/>
        <v>240</v>
      </c>
      <c r="V72" s="10">
        <f t="shared" si="23"/>
        <v>241</v>
      </c>
      <c r="W72" s="10">
        <f t="shared" si="23"/>
        <v>242</v>
      </c>
      <c r="X72" s="82">
        <f t="shared" si="23"/>
        <v>193.445</v>
      </c>
      <c r="Y72" s="108">
        <f t="shared" si="2"/>
        <v>86.359375</v>
      </c>
    </row>
    <row r="73" spans="1:25" ht="15.75">
      <c r="A73" s="49" t="s">
        <v>21</v>
      </c>
      <c r="B73" s="46">
        <v>951</v>
      </c>
      <c r="C73" s="46" t="s">
        <v>99</v>
      </c>
      <c r="D73" s="47"/>
      <c r="E73" s="48">
        <f>E74</f>
        <v>224</v>
      </c>
      <c r="F73" s="48">
        <f t="shared" si="23"/>
        <v>225</v>
      </c>
      <c r="G73" s="48">
        <f t="shared" si="23"/>
        <v>226</v>
      </c>
      <c r="H73" s="48">
        <f t="shared" si="23"/>
        <v>227</v>
      </c>
      <c r="I73" s="48">
        <f t="shared" si="23"/>
        <v>228</v>
      </c>
      <c r="J73" s="48">
        <f t="shared" si="23"/>
        <v>229</v>
      </c>
      <c r="K73" s="48">
        <f t="shared" si="23"/>
        <v>230</v>
      </c>
      <c r="L73" s="48">
        <f t="shared" si="23"/>
        <v>231</v>
      </c>
      <c r="M73" s="48">
        <f t="shared" si="23"/>
        <v>232</v>
      </c>
      <c r="N73" s="48">
        <f t="shared" si="23"/>
        <v>233</v>
      </c>
      <c r="O73" s="48">
        <f t="shared" si="23"/>
        <v>234</v>
      </c>
      <c r="P73" s="48">
        <f t="shared" si="23"/>
        <v>235</v>
      </c>
      <c r="Q73" s="48">
        <f t="shared" si="23"/>
        <v>236</v>
      </c>
      <c r="R73" s="48">
        <f t="shared" si="23"/>
        <v>237</v>
      </c>
      <c r="S73" s="48">
        <f t="shared" si="23"/>
        <v>238</v>
      </c>
      <c r="T73" s="48">
        <f t="shared" si="23"/>
        <v>239</v>
      </c>
      <c r="U73" s="48">
        <f t="shared" si="23"/>
        <v>240</v>
      </c>
      <c r="V73" s="48">
        <f t="shared" si="23"/>
        <v>241</v>
      </c>
      <c r="W73" s="48">
        <f t="shared" si="23"/>
        <v>242</v>
      </c>
      <c r="X73" s="87">
        <f t="shared" si="23"/>
        <v>193.445</v>
      </c>
      <c r="Y73" s="108">
        <f t="shared" si="2"/>
        <v>86.359375</v>
      </c>
    </row>
    <row r="74" spans="1:25" ht="33.75" customHeight="1">
      <c r="A74" s="39" t="s">
        <v>100</v>
      </c>
      <c r="B74" s="34">
        <v>951</v>
      </c>
      <c r="C74" s="35" t="s">
        <v>101</v>
      </c>
      <c r="D74" s="35"/>
      <c r="E74" s="38">
        <v>224</v>
      </c>
      <c r="F74" s="38">
        <v>225</v>
      </c>
      <c r="G74" s="38">
        <v>226</v>
      </c>
      <c r="H74" s="38">
        <v>227</v>
      </c>
      <c r="I74" s="38">
        <v>228</v>
      </c>
      <c r="J74" s="38">
        <v>229</v>
      </c>
      <c r="K74" s="38">
        <v>230</v>
      </c>
      <c r="L74" s="38">
        <v>231</v>
      </c>
      <c r="M74" s="38">
        <v>232</v>
      </c>
      <c r="N74" s="38">
        <v>233</v>
      </c>
      <c r="O74" s="38">
        <v>234</v>
      </c>
      <c r="P74" s="38">
        <v>235</v>
      </c>
      <c r="Q74" s="38">
        <v>236</v>
      </c>
      <c r="R74" s="38">
        <v>237</v>
      </c>
      <c r="S74" s="38">
        <v>238</v>
      </c>
      <c r="T74" s="38">
        <v>239</v>
      </c>
      <c r="U74" s="38">
        <v>240</v>
      </c>
      <c r="V74" s="38">
        <v>241</v>
      </c>
      <c r="W74" s="38">
        <v>242</v>
      </c>
      <c r="X74" s="81">
        <v>193.445</v>
      </c>
      <c r="Y74" s="108">
        <f t="shared" si="2"/>
        <v>86.359375</v>
      </c>
    </row>
    <row r="75" spans="1:25" ht="16.5" thickBot="1">
      <c r="A75" s="71" t="s">
        <v>36</v>
      </c>
      <c r="B75" s="15">
        <v>951</v>
      </c>
      <c r="C75" s="9" t="s">
        <v>102</v>
      </c>
      <c r="D75" s="9"/>
      <c r="E75" s="10">
        <f>E76</f>
        <v>97.9</v>
      </c>
      <c r="F75" s="10">
        <f aca="true" t="shared" si="24" ref="F75:X76">F76</f>
        <v>98.9</v>
      </c>
      <c r="G75" s="10">
        <f t="shared" si="24"/>
        <v>99.9</v>
      </c>
      <c r="H75" s="10">
        <f t="shared" si="24"/>
        <v>100.9</v>
      </c>
      <c r="I75" s="10">
        <f t="shared" si="24"/>
        <v>101.9</v>
      </c>
      <c r="J75" s="10">
        <f t="shared" si="24"/>
        <v>102.9</v>
      </c>
      <c r="K75" s="10">
        <f t="shared" si="24"/>
        <v>103.9</v>
      </c>
      <c r="L75" s="10">
        <f t="shared" si="24"/>
        <v>104.9</v>
      </c>
      <c r="M75" s="10">
        <f t="shared" si="24"/>
        <v>105.9</v>
      </c>
      <c r="N75" s="10">
        <f t="shared" si="24"/>
        <v>106.9</v>
      </c>
      <c r="O75" s="10">
        <f t="shared" si="24"/>
        <v>107.9</v>
      </c>
      <c r="P75" s="10">
        <f t="shared" si="24"/>
        <v>108.9</v>
      </c>
      <c r="Q75" s="10">
        <f t="shared" si="24"/>
        <v>109.9</v>
      </c>
      <c r="R75" s="10">
        <f t="shared" si="24"/>
        <v>110.9</v>
      </c>
      <c r="S75" s="10">
        <f t="shared" si="24"/>
        <v>111.9</v>
      </c>
      <c r="T75" s="10">
        <f t="shared" si="24"/>
        <v>112.9</v>
      </c>
      <c r="U75" s="10">
        <f t="shared" si="24"/>
        <v>113.9</v>
      </c>
      <c r="V75" s="10">
        <f t="shared" si="24"/>
        <v>114.9</v>
      </c>
      <c r="W75" s="10">
        <f t="shared" si="24"/>
        <v>115.9</v>
      </c>
      <c r="X75" s="82">
        <f t="shared" si="24"/>
        <v>23.696</v>
      </c>
      <c r="Y75" s="108">
        <f t="shared" si="2"/>
        <v>24.20429009193054</v>
      </c>
    </row>
    <row r="76" spans="1:25" ht="15.75">
      <c r="A76" s="49" t="s">
        <v>21</v>
      </c>
      <c r="B76" s="46">
        <v>951</v>
      </c>
      <c r="C76" s="46" t="s">
        <v>102</v>
      </c>
      <c r="D76" s="47"/>
      <c r="E76" s="48">
        <f>E77</f>
        <v>97.9</v>
      </c>
      <c r="F76" s="48">
        <f t="shared" si="24"/>
        <v>98.9</v>
      </c>
      <c r="G76" s="48">
        <f t="shared" si="24"/>
        <v>99.9</v>
      </c>
      <c r="H76" s="48">
        <f t="shared" si="24"/>
        <v>100.9</v>
      </c>
      <c r="I76" s="48">
        <f t="shared" si="24"/>
        <v>101.9</v>
      </c>
      <c r="J76" s="48">
        <f t="shared" si="24"/>
        <v>102.9</v>
      </c>
      <c r="K76" s="48">
        <f t="shared" si="24"/>
        <v>103.9</v>
      </c>
      <c r="L76" s="48">
        <f t="shared" si="24"/>
        <v>104.9</v>
      </c>
      <c r="M76" s="48">
        <f t="shared" si="24"/>
        <v>105.9</v>
      </c>
      <c r="N76" s="48">
        <f t="shared" si="24"/>
        <v>106.9</v>
      </c>
      <c r="O76" s="48">
        <f t="shared" si="24"/>
        <v>107.9</v>
      </c>
      <c r="P76" s="48">
        <f t="shared" si="24"/>
        <v>108.9</v>
      </c>
      <c r="Q76" s="48">
        <f t="shared" si="24"/>
        <v>109.9</v>
      </c>
      <c r="R76" s="48">
        <f t="shared" si="24"/>
        <v>110.9</v>
      </c>
      <c r="S76" s="48">
        <f t="shared" si="24"/>
        <v>111.9</v>
      </c>
      <c r="T76" s="48">
        <f t="shared" si="24"/>
        <v>112.9</v>
      </c>
      <c r="U76" s="48">
        <f t="shared" si="24"/>
        <v>113.9</v>
      </c>
      <c r="V76" s="48">
        <f t="shared" si="24"/>
        <v>114.9</v>
      </c>
      <c r="W76" s="48">
        <f t="shared" si="24"/>
        <v>115.9</v>
      </c>
      <c r="X76" s="87">
        <f t="shared" si="24"/>
        <v>23.696</v>
      </c>
      <c r="Y76" s="108">
        <f t="shared" si="2"/>
        <v>24.20429009193054</v>
      </c>
    </row>
    <row r="77" spans="1:25" ht="31.5">
      <c r="A77" s="39" t="s">
        <v>103</v>
      </c>
      <c r="B77" s="34">
        <v>951</v>
      </c>
      <c r="C77" s="35" t="s">
        <v>104</v>
      </c>
      <c r="D77" s="35"/>
      <c r="E77" s="38">
        <v>97.9</v>
      </c>
      <c r="F77" s="38">
        <v>98.9</v>
      </c>
      <c r="G77" s="38">
        <v>99.9</v>
      </c>
      <c r="H77" s="38">
        <v>100.9</v>
      </c>
      <c r="I77" s="38">
        <v>101.9</v>
      </c>
      <c r="J77" s="38">
        <v>102.9</v>
      </c>
      <c r="K77" s="38">
        <v>103.9</v>
      </c>
      <c r="L77" s="38">
        <v>104.9</v>
      </c>
      <c r="M77" s="38">
        <v>105.9</v>
      </c>
      <c r="N77" s="38">
        <v>106.9</v>
      </c>
      <c r="O77" s="38">
        <v>107.9</v>
      </c>
      <c r="P77" s="38">
        <v>108.9</v>
      </c>
      <c r="Q77" s="38">
        <v>109.9</v>
      </c>
      <c r="R77" s="38">
        <v>110.9</v>
      </c>
      <c r="S77" s="38">
        <v>111.9</v>
      </c>
      <c r="T77" s="38">
        <v>112.9</v>
      </c>
      <c r="U77" s="38">
        <v>113.9</v>
      </c>
      <c r="V77" s="38">
        <v>114.9</v>
      </c>
      <c r="W77" s="38">
        <v>115.9</v>
      </c>
      <c r="X77" s="81">
        <v>23.696</v>
      </c>
      <c r="Y77" s="108">
        <f t="shared" si="2"/>
        <v>24.20429009193054</v>
      </c>
    </row>
    <row r="78" spans="1:25" ht="16.5" thickBot="1">
      <c r="A78" s="8" t="s">
        <v>37</v>
      </c>
      <c r="B78" s="15">
        <v>951</v>
      </c>
      <c r="C78" s="9" t="s">
        <v>105</v>
      </c>
      <c r="D78" s="9"/>
      <c r="E78" s="10">
        <f>E79</f>
        <v>25</v>
      </c>
      <c r="F78" s="10">
        <f aca="true" t="shared" si="25" ref="F78:X79">F79</f>
        <v>26</v>
      </c>
      <c r="G78" s="10">
        <f t="shared" si="25"/>
        <v>27</v>
      </c>
      <c r="H78" s="10">
        <f t="shared" si="25"/>
        <v>28</v>
      </c>
      <c r="I78" s="10">
        <f t="shared" si="25"/>
        <v>29</v>
      </c>
      <c r="J78" s="10">
        <f t="shared" si="25"/>
        <v>30</v>
      </c>
      <c r="K78" s="10">
        <f t="shared" si="25"/>
        <v>31</v>
      </c>
      <c r="L78" s="10">
        <f t="shared" si="25"/>
        <v>32</v>
      </c>
      <c r="M78" s="10">
        <f t="shared" si="25"/>
        <v>33</v>
      </c>
      <c r="N78" s="10">
        <f t="shared" si="25"/>
        <v>34</v>
      </c>
      <c r="O78" s="10">
        <f t="shared" si="25"/>
        <v>35</v>
      </c>
      <c r="P78" s="10">
        <f t="shared" si="25"/>
        <v>36</v>
      </c>
      <c r="Q78" s="10">
        <f t="shared" si="25"/>
        <v>37</v>
      </c>
      <c r="R78" s="10">
        <f t="shared" si="25"/>
        <v>38</v>
      </c>
      <c r="S78" s="10">
        <f t="shared" si="25"/>
        <v>39</v>
      </c>
      <c r="T78" s="10">
        <f t="shared" si="25"/>
        <v>40</v>
      </c>
      <c r="U78" s="10">
        <f t="shared" si="25"/>
        <v>41</v>
      </c>
      <c r="V78" s="10">
        <f t="shared" si="25"/>
        <v>42</v>
      </c>
      <c r="W78" s="10">
        <f t="shared" si="25"/>
        <v>43</v>
      </c>
      <c r="X78" s="82">
        <f t="shared" si="25"/>
        <v>0</v>
      </c>
      <c r="Y78" s="108">
        <f t="shared" si="2"/>
        <v>0</v>
      </c>
    </row>
    <row r="79" spans="1:25" ht="15.75">
      <c r="A79" s="49" t="s">
        <v>21</v>
      </c>
      <c r="B79" s="46">
        <v>951</v>
      </c>
      <c r="C79" s="46" t="s">
        <v>105</v>
      </c>
      <c r="D79" s="47"/>
      <c r="E79" s="48">
        <f>E80</f>
        <v>25</v>
      </c>
      <c r="F79" s="48">
        <f t="shared" si="25"/>
        <v>26</v>
      </c>
      <c r="G79" s="48">
        <f t="shared" si="25"/>
        <v>27</v>
      </c>
      <c r="H79" s="48">
        <f t="shared" si="25"/>
        <v>28</v>
      </c>
      <c r="I79" s="48">
        <f t="shared" si="25"/>
        <v>29</v>
      </c>
      <c r="J79" s="48">
        <f t="shared" si="25"/>
        <v>30</v>
      </c>
      <c r="K79" s="48">
        <f t="shared" si="25"/>
        <v>31</v>
      </c>
      <c r="L79" s="48">
        <f t="shared" si="25"/>
        <v>32</v>
      </c>
      <c r="M79" s="48">
        <f t="shared" si="25"/>
        <v>33</v>
      </c>
      <c r="N79" s="48">
        <f t="shared" si="25"/>
        <v>34</v>
      </c>
      <c r="O79" s="48">
        <f t="shared" si="25"/>
        <v>35</v>
      </c>
      <c r="P79" s="48">
        <f t="shared" si="25"/>
        <v>36</v>
      </c>
      <c r="Q79" s="48">
        <f t="shared" si="25"/>
        <v>37</v>
      </c>
      <c r="R79" s="48">
        <f t="shared" si="25"/>
        <v>38</v>
      </c>
      <c r="S79" s="48">
        <f t="shared" si="25"/>
        <v>39</v>
      </c>
      <c r="T79" s="48">
        <f t="shared" si="25"/>
        <v>40</v>
      </c>
      <c r="U79" s="48">
        <f t="shared" si="25"/>
        <v>41</v>
      </c>
      <c r="V79" s="48">
        <f t="shared" si="25"/>
        <v>42</v>
      </c>
      <c r="W79" s="48">
        <f t="shared" si="25"/>
        <v>43</v>
      </c>
      <c r="X79" s="87">
        <f t="shared" si="25"/>
        <v>0</v>
      </c>
      <c r="Y79" s="108">
        <f t="shared" si="2"/>
        <v>0</v>
      </c>
    </row>
    <row r="80" spans="1:25" ht="34.5" customHeight="1">
      <c r="A80" s="39" t="s">
        <v>106</v>
      </c>
      <c r="B80" s="34">
        <v>951</v>
      </c>
      <c r="C80" s="35" t="s">
        <v>107</v>
      </c>
      <c r="D80" s="35"/>
      <c r="E80" s="38">
        <v>25</v>
      </c>
      <c r="F80" s="38">
        <v>26</v>
      </c>
      <c r="G80" s="38">
        <v>27</v>
      </c>
      <c r="H80" s="38">
        <v>28</v>
      </c>
      <c r="I80" s="38">
        <v>29</v>
      </c>
      <c r="J80" s="38">
        <v>30</v>
      </c>
      <c r="K80" s="38">
        <v>31</v>
      </c>
      <c r="L80" s="38">
        <v>32</v>
      </c>
      <c r="M80" s="38">
        <v>33</v>
      </c>
      <c r="N80" s="38">
        <v>34</v>
      </c>
      <c r="O80" s="38">
        <v>35</v>
      </c>
      <c r="P80" s="38">
        <v>36</v>
      </c>
      <c r="Q80" s="38">
        <v>37</v>
      </c>
      <c r="R80" s="38">
        <v>38</v>
      </c>
      <c r="S80" s="38">
        <v>39</v>
      </c>
      <c r="T80" s="38">
        <v>40</v>
      </c>
      <c r="U80" s="38">
        <v>41</v>
      </c>
      <c r="V80" s="38">
        <v>42</v>
      </c>
      <c r="W80" s="38">
        <v>43</v>
      </c>
      <c r="X80" s="81">
        <v>0</v>
      </c>
      <c r="Y80" s="108">
        <f aca="true" t="shared" si="26" ref="Y80:Y143">X80/E80*100</f>
        <v>0</v>
      </c>
    </row>
    <row r="81" spans="1:25" ht="18.75" customHeight="1" thickBot="1">
      <c r="A81" s="44" t="s">
        <v>39</v>
      </c>
      <c r="B81" s="16">
        <v>951</v>
      </c>
      <c r="C81" s="9" t="s">
        <v>114</v>
      </c>
      <c r="D81" s="9"/>
      <c r="E81" s="10">
        <f>E82</f>
        <v>300</v>
      </c>
      <c r="F81" s="10">
        <f aca="true" t="shared" si="27" ref="F81:X82">F82</f>
        <v>301</v>
      </c>
      <c r="G81" s="10">
        <f t="shared" si="27"/>
        <v>302</v>
      </c>
      <c r="H81" s="10">
        <f t="shared" si="27"/>
        <v>303</v>
      </c>
      <c r="I81" s="10">
        <f t="shared" si="27"/>
        <v>304</v>
      </c>
      <c r="J81" s="10">
        <f t="shared" si="27"/>
        <v>305</v>
      </c>
      <c r="K81" s="10">
        <f t="shared" si="27"/>
        <v>306</v>
      </c>
      <c r="L81" s="10">
        <f t="shared" si="27"/>
        <v>307</v>
      </c>
      <c r="M81" s="10">
        <f t="shared" si="27"/>
        <v>308</v>
      </c>
      <c r="N81" s="10">
        <f t="shared" si="27"/>
        <v>309</v>
      </c>
      <c r="O81" s="10">
        <f t="shared" si="27"/>
        <v>310</v>
      </c>
      <c r="P81" s="10">
        <f t="shared" si="27"/>
        <v>311</v>
      </c>
      <c r="Q81" s="10">
        <f t="shared" si="27"/>
        <v>312</v>
      </c>
      <c r="R81" s="10">
        <f t="shared" si="27"/>
        <v>313</v>
      </c>
      <c r="S81" s="10">
        <f t="shared" si="27"/>
        <v>314</v>
      </c>
      <c r="T81" s="10">
        <f t="shared" si="27"/>
        <v>315</v>
      </c>
      <c r="U81" s="10">
        <f t="shared" si="27"/>
        <v>316</v>
      </c>
      <c r="V81" s="10">
        <f t="shared" si="27"/>
        <v>317</v>
      </c>
      <c r="W81" s="10">
        <f t="shared" si="27"/>
        <v>318</v>
      </c>
      <c r="X81" s="82">
        <f t="shared" si="27"/>
        <v>51.038</v>
      </c>
      <c r="Y81" s="108">
        <f t="shared" si="26"/>
        <v>17.012666666666664</v>
      </c>
    </row>
    <row r="82" spans="1:25" ht="22.5" customHeight="1">
      <c r="A82" s="49" t="s">
        <v>21</v>
      </c>
      <c r="B82" s="46">
        <v>951</v>
      </c>
      <c r="C82" s="46" t="s">
        <v>114</v>
      </c>
      <c r="D82" s="47"/>
      <c r="E82" s="48">
        <f>E83</f>
        <v>300</v>
      </c>
      <c r="F82" s="48">
        <f t="shared" si="27"/>
        <v>301</v>
      </c>
      <c r="G82" s="48">
        <f t="shared" si="27"/>
        <v>302</v>
      </c>
      <c r="H82" s="48">
        <f t="shared" si="27"/>
        <v>303</v>
      </c>
      <c r="I82" s="48">
        <f t="shared" si="27"/>
        <v>304</v>
      </c>
      <c r="J82" s="48">
        <f t="shared" si="27"/>
        <v>305</v>
      </c>
      <c r="K82" s="48">
        <f t="shared" si="27"/>
        <v>306</v>
      </c>
      <c r="L82" s="48">
        <f t="shared" si="27"/>
        <v>307</v>
      </c>
      <c r="M82" s="48">
        <f t="shared" si="27"/>
        <v>308</v>
      </c>
      <c r="N82" s="48">
        <f t="shared" si="27"/>
        <v>309</v>
      </c>
      <c r="O82" s="48">
        <f t="shared" si="27"/>
        <v>310</v>
      </c>
      <c r="P82" s="48">
        <f t="shared" si="27"/>
        <v>311</v>
      </c>
      <c r="Q82" s="48">
        <f t="shared" si="27"/>
        <v>312</v>
      </c>
      <c r="R82" s="48">
        <f t="shared" si="27"/>
        <v>313</v>
      </c>
      <c r="S82" s="48">
        <f t="shared" si="27"/>
        <v>314</v>
      </c>
      <c r="T82" s="48">
        <f t="shared" si="27"/>
        <v>315</v>
      </c>
      <c r="U82" s="48">
        <f t="shared" si="27"/>
        <v>316</v>
      </c>
      <c r="V82" s="48">
        <f t="shared" si="27"/>
        <v>317</v>
      </c>
      <c r="W82" s="48">
        <f t="shared" si="27"/>
        <v>318</v>
      </c>
      <c r="X82" s="87">
        <f t="shared" si="27"/>
        <v>51.038</v>
      </c>
      <c r="Y82" s="108">
        <f t="shared" si="26"/>
        <v>17.012666666666664</v>
      </c>
    </row>
    <row r="83" spans="1:25" ht="34.5" customHeight="1">
      <c r="A83" s="39" t="s">
        <v>115</v>
      </c>
      <c r="B83" s="34">
        <v>951</v>
      </c>
      <c r="C83" s="35" t="s">
        <v>116</v>
      </c>
      <c r="D83" s="35"/>
      <c r="E83" s="38">
        <v>300</v>
      </c>
      <c r="F83" s="38">
        <v>301</v>
      </c>
      <c r="G83" s="38">
        <v>302</v>
      </c>
      <c r="H83" s="38">
        <v>303</v>
      </c>
      <c r="I83" s="38">
        <v>304</v>
      </c>
      <c r="J83" s="38">
        <v>305</v>
      </c>
      <c r="K83" s="38">
        <v>306</v>
      </c>
      <c r="L83" s="38">
        <v>307</v>
      </c>
      <c r="M83" s="38">
        <v>308</v>
      </c>
      <c r="N83" s="38">
        <v>309</v>
      </c>
      <c r="O83" s="38">
        <v>310</v>
      </c>
      <c r="P83" s="38">
        <v>311</v>
      </c>
      <c r="Q83" s="38">
        <v>312</v>
      </c>
      <c r="R83" s="38">
        <v>313</v>
      </c>
      <c r="S83" s="38">
        <v>314</v>
      </c>
      <c r="T83" s="38">
        <v>315</v>
      </c>
      <c r="U83" s="38">
        <v>316</v>
      </c>
      <c r="V83" s="38">
        <v>317</v>
      </c>
      <c r="W83" s="38">
        <v>318</v>
      </c>
      <c r="X83" s="81">
        <v>51.038</v>
      </c>
      <c r="Y83" s="108">
        <f t="shared" si="26"/>
        <v>17.012666666666664</v>
      </c>
    </row>
    <row r="84" spans="1:25" ht="16.5" thickBot="1">
      <c r="A84" s="13" t="s">
        <v>88</v>
      </c>
      <c r="B84" s="15">
        <v>951</v>
      </c>
      <c r="C84" s="11" t="s">
        <v>89</v>
      </c>
      <c r="D84" s="11"/>
      <c r="E84" s="12">
        <f>E85</f>
        <v>10924.7</v>
      </c>
      <c r="F84" s="12">
        <f aca="true" t="shared" si="28" ref="F84:X84">F85</f>
        <v>10925.7</v>
      </c>
      <c r="G84" s="12">
        <f t="shared" si="28"/>
        <v>10926.7</v>
      </c>
      <c r="H84" s="12">
        <f t="shared" si="28"/>
        <v>10927.7</v>
      </c>
      <c r="I84" s="12">
        <f t="shared" si="28"/>
        <v>10928.7</v>
      </c>
      <c r="J84" s="12">
        <f t="shared" si="28"/>
        <v>10929.7</v>
      </c>
      <c r="K84" s="12">
        <f t="shared" si="28"/>
        <v>10930.7</v>
      </c>
      <c r="L84" s="12">
        <f t="shared" si="28"/>
        <v>10931.7</v>
      </c>
      <c r="M84" s="12">
        <f t="shared" si="28"/>
        <v>10932.7</v>
      </c>
      <c r="N84" s="12">
        <f t="shared" si="28"/>
        <v>10933.7</v>
      </c>
      <c r="O84" s="12">
        <f t="shared" si="28"/>
        <v>10934.7</v>
      </c>
      <c r="P84" s="12">
        <f t="shared" si="28"/>
        <v>10935.7</v>
      </c>
      <c r="Q84" s="12">
        <f t="shared" si="28"/>
        <v>10936.7</v>
      </c>
      <c r="R84" s="12">
        <f t="shared" si="28"/>
        <v>10937.7</v>
      </c>
      <c r="S84" s="12">
        <f t="shared" si="28"/>
        <v>10938.7</v>
      </c>
      <c r="T84" s="12">
        <f t="shared" si="28"/>
        <v>10939.7</v>
      </c>
      <c r="U84" s="12">
        <f t="shared" si="28"/>
        <v>10940.7</v>
      </c>
      <c r="V84" s="12">
        <f t="shared" si="28"/>
        <v>10941.7</v>
      </c>
      <c r="W84" s="12">
        <f t="shared" si="28"/>
        <v>10942.7</v>
      </c>
      <c r="X84" s="103">
        <f t="shared" si="28"/>
        <v>8195.780999999999</v>
      </c>
      <c r="Y84" s="108">
        <f t="shared" si="26"/>
        <v>75.020650452644</v>
      </c>
    </row>
    <row r="85" spans="1:25" ht="15.75">
      <c r="A85" s="49" t="s">
        <v>21</v>
      </c>
      <c r="B85" s="46">
        <v>951</v>
      </c>
      <c r="C85" s="46" t="s">
        <v>89</v>
      </c>
      <c r="D85" s="47"/>
      <c r="E85" s="48">
        <f>E86+E88</f>
        <v>10924.7</v>
      </c>
      <c r="F85" s="48">
        <f aca="true" t="shared" si="29" ref="F85:X85">F86+F88</f>
        <v>10925.7</v>
      </c>
      <c r="G85" s="48">
        <f t="shared" si="29"/>
        <v>10926.7</v>
      </c>
      <c r="H85" s="48">
        <f t="shared" si="29"/>
        <v>10927.7</v>
      </c>
      <c r="I85" s="48">
        <f t="shared" si="29"/>
        <v>10928.7</v>
      </c>
      <c r="J85" s="48">
        <f t="shared" si="29"/>
        <v>10929.7</v>
      </c>
      <c r="K85" s="48">
        <f t="shared" si="29"/>
        <v>10930.7</v>
      </c>
      <c r="L85" s="48">
        <f t="shared" si="29"/>
        <v>10931.7</v>
      </c>
      <c r="M85" s="48">
        <f t="shared" si="29"/>
        <v>10932.7</v>
      </c>
      <c r="N85" s="48">
        <f t="shared" si="29"/>
        <v>10933.7</v>
      </c>
      <c r="O85" s="48">
        <f t="shared" si="29"/>
        <v>10934.7</v>
      </c>
      <c r="P85" s="48">
        <f t="shared" si="29"/>
        <v>10935.7</v>
      </c>
      <c r="Q85" s="48">
        <f t="shared" si="29"/>
        <v>10936.7</v>
      </c>
      <c r="R85" s="48">
        <f t="shared" si="29"/>
        <v>10937.7</v>
      </c>
      <c r="S85" s="48">
        <f t="shared" si="29"/>
        <v>10938.7</v>
      </c>
      <c r="T85" s="48">
        <f t="shared" si="29"/>
        <v>10939.7</v>
      </c>
      <c r="U85" s="48">
        <f t="shared" si="29"/>
        <v>10940.7</v>
      </c>
      <c r="V85" s="48">
        <f t="shared" si="29"/>
        <v>10941.7</v>
      </c>
      <c r="W85" s="48">
        <f t="shared" si="29"/>
        <v>10942.7</v>
      </c>
      <c r="X85" s="87">
        <f t="shared" si="29"/>
        <v>8195.780999999999</v>
      </c>
      <c r="Y85" s="108">
        <f t="shared" si="26"/>
        <v>75.020650452644</v>
      </c>
    </row>
    <row r="86" spans="1:25" ht="15.75">
      <c r="A86" s="5" t="s">
        <v>38</v>
      </c>
      <c r="B86" s="17">
        <v>951</v>
      </c>
      <c r="C86" s="6" t="s">
        <v>90</v>
      </c>
      <c r="D86" s="6"/>
      <c r="E86" s="7">
        <f>E87</f>
        <v>50</v>
      </c>
      <c r="F86" s="7">
        <f aca="true" t="shared" si="30" ref="F86:X86">F87</f>
        <v>51</v>
      </c>
      <c r="G86" s="7">
        <f t="shared" si="30"/>
        <v>52</v>
      </c>
      <c r="H86" s="7">
        <f t="shared" si="30"/>
        <v>53</v>
      </c>
      <c r="I86" s="7">
        <f t="shared" si="30"/>
        <v>54</v>
      </c>
      <c r="J86" s="7">
        <f t="shared" si="30"/>
        <v>55</v>
      </c>
      <c r="K86" s="7">
        <f t="shared" si="30"/>
        <v>56</v>
      </c>
      <c r="L86" s="7">
        <f t="shared" si="30"/>
        <v>57</v>
      </c>
      <c r="M86" s="7">
        <f t="shared" si="30"/>
        <v>58</v>
      </c>
      <c r="N86" s="7">
        <f t="shared" si="30"/>
        <v>59</v>
      </c>
      <c r="O86" s="7">
        <f t="shared" si="30"/>
        <v>60</v>
      </c>
      <c r="P86" s="7">
        <f t="shared" si="30"/>
        <v>61</v>
      </c>
      <c r="Q86" s="7">
        <f t="shared" si="30"/>
        <v>62</v>
      </c>
      <c r="R86" s="7">
        <f t="shared" si="30"/>
        <v>63</v>
      </c>
      <c r="S86" s="7">
        <f t="shared" si="30"/>
        <v>64</v>
      </c>
      <c r="T86" s="7">
        <f t="shared" si="30"/>
        <v>65</v>
      </c>
      <c r="U86" s="7">
        <f t="shared" si="30"/>
        <v>66</v>
      </c>
      <c r="V86" s="7">
        <f t="shared" si="30"/>
        <v>67</v>
      </c>
      <c r="W86" s="7">
        <f t="shared" si="30"/>
        <v>68</v>
      </c>
      <c r="X86" s="90">
        <f t="shared" si="30"/>
        <v>0</v>
      </c>
      <c r="Y86" s="108">
        <f t="shared" si="26"/>
        <v>0</v>
      </c>
    </row>
    <row r="87" spans="1:25" ht="31.5">
      <c r="A87" s="39" t="s">
        <v>91</v>
      </c>
      <c r="B87" s="34">
        <v>951</v>
      </c>
      <c r="C87" s="35" t="s">
        <v>92</v>
      </c>
      <c r="D87" s="35"/>
      <c r="E87" s="38">
        <v>50</v>
      </c>
      <c r="F87" s="38">
        <v>51</v>
      </c>
      <c r="G87" s="38">
        <v>52</v>
      </c>
      <c r="H87" s="38">
        <v>53</v>
      </c>
      <c r="I87" s="38">
        <v>54</v>
      </c>
      <c r="J87" s="38">
        <v>55</v>
      </c>
      <c r="K87" s="38">
        <v>56</v>
      </c>
      <c r="L87" s="38">
        <v>57</v>
      </c>
      <c r="M87" s="38">
        <v>58</v>
      </c>
      <c r="N87" s="38">
        <v>59</v>
      </c>
      <c r="O87" s="38">
        <v>60</v>
      </c>
      <c r="P87" s="38">
        <v>61</v>
      </c>
      <c r="Q87" s="38">
        <v>62</v>
      </c>
      <c r="R87" s="38">
        <v>63</v>
      </c>
      <c r="S87" s="38">
        <v>64</v>
      </c>
      <c r="T87" s="38">
        <v>65</v>
      </c>
      <c r="U87" s="38">
        <v>66</v>
      </c>
      <c r="V87" s="38">
        <v>67</v>
      </c>
      <c r="W87" s="38">
        <v>68</v>
      </c>
      <c r="X87" s="81">
        <v>0</v>
      </c>
      <c r="Y87" s="108">
        <f t="shared" si="26"/>
        <v>0</v>
      </c>
    </row>
    <row r="88" spans="1:25" ht="19.5" customHeight="1">
      <c r="A88" s="30" t="s">
        <v>93</v>
      </c>
      <c r="B88" s="17">
        <v>951</v>
      </c>
      <c r="C88" s="6" t="s">
        <v>94</v>
      </c>
      <c r="D88" s="6"/>
      <c r="E88" s="7">
        <f>E89+E90</f>
        <v>10874.7</v>
      </c>
      <c r="F88" s="7">
        <f aca="true" t="shared" si="31" ref="F88:X88">F89+F90</f>
        <v>10874.7</v>
      </c>
      <c r="G88" s="7">
        <f t="shared" si="31"/>
        <v>10874.7</v>
      </c>
      <c r="H88" s="7">
        <f t="shared" si="31"/>
        <v>10874.7</v>
      </c>
      <c r="I88" s="7">
        <f t="shared" si="31"/>
        <v>10874.7</v>
      </c>
      <c r="J88" s="7">
        <f t="shared" si="31"/>
        <v>10874.7</v>
      </c>
      <c r="K88" s="7">
        <f t="shared" si="31"/>
        <v>10874.7</v>
      </c>
      <c r="L88" s="7">
        <f t="shared" si="31"/>
        <v>10874.7</v>
      </c>
      <c r="M88" s="7">
        <f t="shared" si="31"/>
        <v>10874.7</v>
      </c>
      <c r="N88" s="7">
        <f t="shared" si="31"/>
        <v>10874.7</v>
      </c>
      <c r="O88" s="7">
        <f t="shared" si="31"/>
        <v>10874.7</v>
      </c>
      <c r="P88" s="7">
        <f t="shared" si="31"/>
        <v>10874.7</v>
      </c>
      <c r="Q88" s="7">
        <f t="shared" si="31"/>
        <v>10874.7</v>
      </c>
      <c r="R88" s="7">
        <f t="shared" si="31"/>
        <v>10874.7</v>
      </c>
      <c r="S88" s="7">
        <f t="shared" si="31"/>
        <v>10874.7</v>
      </c>
      <c r="T88" s="7">
        <f t="shared" si="31"/>
        <v>10874.7</v>
      </c>
      <c r="U88" s="7">
        <f t="shared" si="31"/>
        <v>10874.7</v>
      </c>
      <c r="V88" s="7">
        <f t="shared" si="31"/>
        <v>10874.7</v>
      </c>
      <c r="W88" s="7">
        <f t="shared" si="31"/>
        <v>10874.7</v>
      </c>
      <c r="X88" s="90">
        <f t="shared" si="31"/>
        <v>8195.780999999999</v>
      </c>
      <c r="Y88" s="108">
        <f t="shared" si="26"/>
        <v>75.36558249882755</v>
      </c>
    </row>
    <row r="89" spans="1:25" ht="31.5">
      <c r="A89" s="33" t="s">
        <v>95</v>
      </c>
      <c r="B89" s="34">
        <v>951</v>
      </c>
      <c r="C89" s="35" t="s">
        <v>96</v>
      </c>
      <c r="D89" s="35"/>
      <c r="E89" s="38">
        <v>8927.1</v>
      </c>
      <c r="F89" s="38">
        <v>8927.1</v>
      </c>
      <c r="G89" s="38">
        <v>8927.1</v>
      </c>
      <c r="H89" s="38">
        <v>8927.1</v>
      </c>
      <c r="I89" s="38">
        <v>8927.1</v>
      </c>
      <c r="J89" s="38">
        <v>8927.1</v>
      </c>
      <c r="K89" s="38">
        <v>8927.1</v>
      </c>
      <c r="L89" s="38">
        <v>8927.1</v>
      </c>
      <c r="M89" s="38">
        <v>8927.1</v>
      </c>
      <c r="N89" s="38">
        <v>8927.1</v>
      </c>
      <c r="O89" s="38">
        <v>8927.1</v>
      </c>
      <c r="P89" s="38">
        <v>8927.1</v>
      </c>
      <c r="Q89" s="38">
        <v>8927.1</v>
      </c>
      <c r="R89" s="38">
        <v>8927.1</v>
      </c>
      <c r="S89" s="38">
        <v>8927.1</v>
      </c>
      <c r="T89" s="38">
        <v>8927.1</v>
      </c>
      <c r="U89" s="38">
        <v>8927.1</v>
      </c>
      <c r="V89" s="38">
        <v>8927.1</v>
      </c>
      <c r="W89" s="38">
        <v>8927.1</v>
      </c>
      <c r="X89" s="81">
        <v>6781.128</v>
      </c>
      <c r="Y89" s="108">
        <f t="shared" si="26"/>
        <v>75.96115199784924</v>
      </c>
    </row>
    <row r="90" spans="1:25" ht="31.5">
      <c r="A90" s="33" t="s">
        <v>97</v>
      </c>
      <c r="B90" s="34">
        <v>951</v>
      </c>
      <c r="C90" s="35" t="s">
        <v>98</v>
      </c>
      <c r="D90" s="35"/>
      <c r="E90" s="38">
        <v>1947.6</v>
      </c>
      <c r="F90" s="38">
        <v>1947.6</v>
      </c>
      <c r="G90" s="38">
        <v>1947.6</v>
      </c>
      <c r="H90" s="38">
        <v>1947.6</v>
      </c>
      <c r="I90" s="38">
        <v>1947.6</v>
      </c>
      <c r="J90" s="38">
        <v>1947.6</v>
      </c>
      <c r="K90" s="38">
        <v>1947.6</v>
      </c>
      <c r="L90" s="38">
        <v>1947.6</v>
      </c>
      <c r="M90" s="38">
        <v>1947.6</v>
      </c>
      <c r="N90" s="38">
        <v>1947.6</v>
      </c>
      <c r="O90" s="38">
        <v>1947.6</v>
      </c>
      <c r="P90" s="38">
        <v>1947.6</v>
      </c>
      <c r="Q90" s="38">
        <v>1947.6</v>
      </c>
      <c r="R90" s="38">
        <v>1947.6</v>
      </c>
      <c r="S90" s="38">
        <v>1947.6</v>
      </c>
      <c r="T90" s="38">
        <v>1947.6</v>
      </c>
      <c r="U90" s="38">
        <v>1947.6</v>
      </c>
      <c r="V90" s="38">
        <v>1947.6</v>
      </c>
      <c r="W90" s="38">
        <v>1947.6</v>
      </c>
      <c r="X90" s="81">
        <v>1414.653</v>
      </c>
      <c r="Y90" s="108">
        <f t="shared" si="26"/>
        <v>72.63570548367223</v>
      </c>
    </row>
    <row r="91" spans="1:25" ht="32.25" thickBot="1">
      <c r="A91" s="71" t="s">
        <v>31</v>
      </c>
      <c r="B91" s="15">
        <v>951</v>
      </c>
      <c r="C91" s="9" t="s">
        <v>66</v>
      </c>
      <c r="D91" s="9"/>
      <c r="E91" s="10">
        <f>E92</f>
        <v>80</v>
      </c>
      <c r="F91" s="10">
        <f aca="true" t="shared" si="32" ref="F91:X92">F92</f>
        <v>81</v>
      </c>
      <c r="G91" s="10">
        <f t="shared" si="32"/>
        <v>82</v>
      </c>
      <c r="H91" s="10">
        <f t="shared" si="32"/>
        <v>83</v>
      </c>
      <c r="I91" s="10">
        <f t="shared" si="32"/>
        <v>84</v>
      </c>
      <c r="J91" s="10">
        <f t="shared" si="32"/>
        <v>85</v>
      </c>
      <c r="K91" s="10">
        <f t="shared" si="32"/>
        <v>86</v>
      </c>
      <c r="L91" s="10">
        <f t="shared" si="32"/>
        <v>87</v>
      </c>
      <c r="M91" s="10">
        <f t="shared" si="32"/>
        <v>88</v>
      </c>
      <c r="N91" s="10">
        <f t="shared" si="32"/>
        <v>89</v>
      </c>
      <c r="O91" s="10">
        <f t="shared" si="32"/>
        <v>90</v>
      </c>
      <c r="P91" s="10">
        <f t="shared" si="32"/>
        <v>91</v>
      </c>
      <c r="Q91" s="10">
        <f t="shared" si="32"/>
        <v>92</v>
      </c>
      <c r="R91" s="10">
        <f t="shared" si="32"/>
        <v>93</v>
      </c>
      <c r="S91" s="10">
        <f t="shared" si="32"/>
        <v>94</v>
      </c>
      <c r="T91" s="10">
        <f t="shared" si="32"/>
        <v>95</v>
      </c>
      <c r="U91" s="10">
        <f t="shared" si="32"/>
        <v>96</v>
      </c>
      <c r="V91" s="10">
        <f t="shared" si="32"/>
        <v>97</v>
      </c>
      <c r="W91" s="10">
        <f t="shared" si="32"/>
        <v>98</v>
      </c>
      <c r="X91" s="82">
        <f t="shared" si="32"/>
        <v>0</v>
      </c>
      <c r="Y91" s="108">
        <f t="shared" si="26"/>
        <v>0</v>
      </c>
    </row>
    <row r="92" spans="1:25" ht="21.75" customHeight="1">
      <c r="A92" s="49" t="s">
        <v>21</v>
      </c>
      <c r="B92" s="46">
        <v>951</v>
      </c>
      <c r="C92" s="46" t="s">
        <v>66</v>
      </c>
      <c r="D92" s="47"/>
      <c r="E92" s="48">
        <f>E93</f>
        <v>80</v>
      </c>
      <c r="F92" s="48">
        <f t="shared" si="32"/>
        <v>81</v>
      </c>
      <c r="G92" s="48">
        <f t="shared" si="32"/>
        <v>82</v>
      </c>
      <c r="H92" s="48">
        <f t="shared" si="32"/>
        <v>83</v>
      </c>
      <c r="I92" s="48">
        <f t="shared" si="32"/>
        <v>84</v>
      </c>
      <c r="J92" s="48">
        <f t="shared" si="32"/>
        <v>85</v>
      </c>
      <c r="K92" s="48">
        <f t="shared" si="32"/>
        <v>86</v>
      </c>
      <c r="L92" s="48">
        <f t="shared" si="32"/>
        <v>87</v>
      </c>
      <c r="M92" s="48">
        <f t="shared" si="32"/>
        <v>88</v>
      </c>
      <c r="N92" s="48">
        <f t="shared" si="32"/>
        <v>89</v>
      </c>
      <c r="O92" s="48">
        <f t="shared" si="32"/>
        <v>90</v>
      </c>
      <c r="P92" s="48">
        <f t="shared" si="32"/>
        <v>91</v>
      </c>
      <c r="Q92" s="48">
        <f t="shared" si="32"/>
        <v>92</v>
      </c>
      <c r="R92" s="48">
        <f t="shared" si="32"/>
        <v>93</v>
      </c>
      <c r="S92" s="48">
        <f t="shared" si="32"/>
        <v>94</v>
      </c>
      <c r="T92" s="48">
        <f t="shared" si="32"/>
        <v>95</v>
      </c>
      <c r="U92" s="48">
        <f t="shared" si="32"/>
        <v>96</v>
      </c>
      <c r="V92" s="48">
        <f t="shared" si="32"/>
        <v>97</v>
      </c>
      <c r="W92" s="48">
        <f t="shared" si="32"/>
        <v>98</v>
      </c>
      <c r="X92" s="87">
        <f t="shared" si="32"/>
        <v>0</v>
      </c>
      <c r="Y92" s="108">
        <f t="shared" si="26"/>
        <v>0</v>
      </c>
    </row>
    <row r="93" spans="1:25" ht="34.5" customHeight="1">
      <c r="A93" s="33" t="s">
        <v>67</v>
      </c>
      <c r="B93" s="34">
        <v>951</v>
      </c>
      <c r="C93" s="35" t="s">
        <v>68</v>
      </c>
      <c r="D93" s="35"/>
      <c r="E93" s="38">
        <v>80</v>
      </c>
      <c r="F93" s="38">
        <v>81</v>
      </c>
      <c r="G93" s="38">
        <v>82</v>
      </c>
      <c r="H93" s="38">
        <v>83</v>
      </c>
      <c r="I93" s="38">
        <v>84</v>
      </c>
      <c r="J93" s="38">
        <v>85</v>
      </c>
      <c r="K93" s="38">
        <v>86</v>
      </c>
      <c r="L93" s="38">
        <v>87</v>
      </c>
      <c r="M93" s="38">
        <v>88</v>
      </c>
      <c r="N93" s="38">
        <v>89</v>
      </c>
      <c r="O93" s="38">
        <v>90</v>
      </c>
      <c r="P93" s="38">
        <v>91</v>
      </c>
      <c r="Q93" s="38">
        <v>92</v>
      </c>
      <c r="R93" s="38">
        <v>93</v>
      </c>
      <c r="S93" s="38">
        <v>94</v>
      </c>
      <c r="T93" s="38">
        <v>95</v>
      </c>
      <c r="U93" s="38">
        <v>96</v>
      </c>
      <c r="V93" s="38">
        <v>97</v>
      </c>
      <c r="W93" s="38">
        <v>98</v>
      </c>
      <c r="X93" s="81">
        <v>0</v>
      </c>
      <c r="Y93" s="108">
        <f t="shared" si="26"/>
        <v>0</v>
      </c>
    </row>
    <row r="94" spans="1:25" ht="38.25" thickBot="1">
      <c r="A94" s="61" t="s">
        <v>40</v>
      </c>
      <c r="B94" s="62" t="s">
        <v>3</v>
      </c>
      <c r="C94" s="63" t="s">
        <v>41</v>
      </c>
      <c r="D94" s="63"/>
      <c r="E94" s="83">
        <f>E95+E138</f>
        <v>78737.689</v>
      </c>
      <c r="F94" s="83">
        <f aca="true" t="shared" si="33" ref="F94:X94">F95+F138</f>
        <v>78752.689</v>
      </c>
      <c r="G94" s="83">
        <f t="shared" si="33"/>
        <v>78767.689</v>
      </c>
      <c r="H94" s="83">
        <f t="shared" si="33"/>
        <v>78782.689</v>
      </c>
      <c r="I94" s="83">
        <f t="shared" si="33"/>
        <v>78797.689</v>
      </c>
      <c r="J94" s="83">
        <f t="shared" si="33"/>
        <v>78812.689</v>
      </c>
      <c r="K94" s="83">
        <f t="shared" si="33"/>
        <v>78827.689</v>
      </c>
      <c r="L94" s="83">
        <f t="shared" si="33"/>
        <v>78842.689</v>
      </c>
      <c r="M94" s="83">
        <f t="shared" si="33"/>
        <v>78857.689</v>
      </c>
      <c r="N94" s="83">
        <f t="shared" si="33"/>
        <v>78872.689</v>
      </c>
      <c r="O94" s="83">
        <f t="shared" si="33"/>
        <v>78887.689</v>
      </c>
      <c r="P94" s="83">
        <f t="shared" si="33"/>
        <v>78902.689</v>
      </c>
      <c r="Q94" s="83">
        <f t="shared" si="33"/>
        <v>78917.689</v>
      </c>
      <c r="R94" s="83">
        <f t="shared" si="33"/>
        <v>78932.689</v>
      </c>
      <c r="S94" s="83">
        <f t="shared" si="33"/>
        <v>78947.689</v>
      </c>
      <c r="T94" s="83">
        <f t="shared" si="33"/>
        <v>78962.689</v>
      </c>
      <c r="U94" s="83">
        <f t="shared" si="33"/>
        <v>78977.689</v>
      </c>
      <c r="V94" s="83">
        <f t="shared" si="33"/>
        <v>78992.689</v>
      </c>
      <c r="W94" s="83">
        <f t="shared" si="33"/>
        <v>79007.689</v>
      </c>
      <c r="X94" s="83">
        <f t="shared" si="33"/>
        <v>53535.721000000005</v>
      </c>
      <c r="Y94" s="108">
        <f t="shared" si="26"/>
        <v>67.99249721438993</v>
      </c>
    </row>
    <row r="95" spans="1:25" ht="18.75">
      <c r="A95" s="49" t="s">
        <v>21</v>
      </c>
      <c r="B95" s="46">
        <v>951</v>
      </c>
      <c r="C95" s="46" t="s">
        <v>41</v>
      </c>
      <c r="D95" s="47"/>
      <c r="E95" s="84">
        <f>E96+E97+E101+E105+E107+E108+E118+E120+E122+E126+E128+E130+E132+E134+E136+E124+E103</f>
        <v>76125.189</v>
      </c>
      <c r="F95" s="84">
        <f aca="true" t="shared" si="34" ref="F95:X95">F96+F97+F101+F105+F107+F108+F118+F120+F122+F126+F128+F130+F132+F134+F136+F124+F103</f>
        <v>76138.189</v>
      </c>
      <c r="G95" s="84">
        <f t="shared" si="34"/>
        <v>76151.189</v>
      </c>
      <c r="H95" s="84">
        <f t="shared" si="34"/>
        <v>76164.189</v>
      </c>
      <c r="I95" s="84">
        <f t="shared" si="34"/>
        <v>76177.189</v>
      </c>
      <c r="J95" s="84">
        <f t="shared" si="34"/>
        <v>76190.189</v>
      </c>
      <c r="K95" s="84">
        <f t="shared" si="34"/>
        <v>76203.189</v>
      </c>
      <c r="L95" s="84">
        <f t="shared" si="34"/>
        <v>76216.189</v>
      </c>
      <c r="M95" s="84">
        <f t="shared" si="34"/>
        <v>76229.189</v>
      </c>
      <c r="N95" s="84">
        <f t="shared" si="34"/>
        <v>76242.189</v>
      </c>
      <c r="O95" s="84">
        <f t="shared" si="34"/>
        <v>76255.189</v>
      </c>
      <c r="P95" s="84">
        <f t="shared" si="34"/>
        <v>76268.189</v>
      </c>
      <c r="Q95" s="84">
        <f t="shared" si="34"/>
        <v>76281.189</v>
      </c>
      <c r="R95" s="84">
        <f t="shared" si="34"/>
        <v>76294.189</v>
      </c>
      <c r="S95" s="84">
        <f t="shared" si="34"/>
        <v>76307.189</v>
      </c>
      <c r="T95" s="84">
        <f t="shared" si="34"/>
        <v>76320.189</v>
      </c>
      <c r="U95" s="84">
        <f t="shared" si="34"/>
        <v>76333.189</v>
      </c>
      <c r="V95" s="84">
        <f t="shared" si="34"/>
        <v>76346.189</v>
      </c>
      <c r="W95" s="84">
        <f t="shared" si="34"/>
        <v>76359.189</v>
      </c>
      <c r="X95" s="84">
        <f t="shared" si="34"/>
        <v>51531.546</v>
      </c>
      <c r="Y95" s="108">
        <f t="shared" si="26"/>
        <v>67.69316001304115</v>
      </c>
    </row>
    <row r="96" spans="1:25" ht="20.25" customHeight="1" outlineLevel="3">
      <c r="A96" s="8" t="s">
        <v>43</v>
      </c>
      <c r="B96" s="15">
        <v>951</v>
      </c>
      <c r="C96" s="9" t="s">
        <v>44</v>
      </c>
      <c r="D96" s="9"/>
      <c r="E96" s="10">
        <v>1658.3</v>
      </c>
      <c r="F96" s="10">
        <v>1659.3</v>
      </c>
      <c r="G96" s="10">
        <v>1660.3</v>
      </c>
      <c r="H96" s="10">
        <v>1661.3</v>
      </c>
      <c r="I96" s="10">
        <v>1662.3</v>
      </c>
      <c r="J96" s="10">
        <v>1663.3</v>
      </c>
      <c r="K96" s="10">
        <v>1664.3</v>
      </c>
      <c r="L96" s="10">
        <v>1665.3</v>
      </c>
      <c r="M96" s="10">
        <v>1666.3</v>
      </c>
      <c r="N96" s="10">
        <v>1667.3</v>
      </c>
      <c r="O96" s="10">
        <v>1668.3</v>
      </c>
      <c r="P96" s="10">
        <v>1669.3</v>
      </c>
      <c r="Q96" s="10">
        <v>1670.3</v>
      </c>
      <c r="R96" s="10">
        <v>1671.3</v>
      </c>
      <c r="S96" s="10">
        <v>1672.3</v>
      </c>
      <c r="T96" s="10">
        <v>1673.3</v>
      </c>
      <c r="U96" s="10">
        <v>1674.3</v>
      </c>
      <c r="V96" s="10">
        <v>1675.3</v>
      </c>
      <c r="W96" s="10">
        <v>1676.3</v>
      </c>
      <c r="X96" s="82">
        <v>1263.813</v>
      </c>
      <c r="Y96" s="108">
        <f t="shared" si="26"/>
        <v>76.21136103238257</v>
      </c>
    </row>
    <row r="97" spans="1:25" ht="49.5" customHeight="1" outlineLevel="5">
      <c r="A97" s="8" t="s">
        <v>7</v>
      </c>
      <c r="B97" s="15">
        <v>951</v>
      </c>
      <c r="C97" s="9" t="s">
        <v>42</v>
      </c>
      <c r="D97" s="9"/>
      <c r="E97" s="10">
        <f>E98+E99+E100</f>
        <v>3212.1000000000004</v>
      </c>
      <c r="F97" s="10">
        <f aca="true" t="shared" si="35" ref="F97:X97">F98+F99+F100</f>
        <v>3212.1000000000004</v>
      </c>
      <c r="G97" s="10">
        <f t="shared" si="35"/>
        <v>3212.1000000000004</v>
      </c>
      <c r="H97" s="10">
        <f t="shared" si="35"/>
        <v>3212.1000000000004</v>
      </c>
      <c r="I97" s="10">
        <f t="shared" si="35"/>
        <v>3212.1000000000004</v>
      </c>
      <c r="J97" s="10">
        <f t="shared" si="35"/>
        <v>3212.1000000000004</v>
      </c>
      <c r="K97" s="10">
        <f t="shared" si="35"/>
        <v>3212.1000000000004</v>
      </c>
      <c r="L97" s="10">
        <f t="shared" si="35"/>
        <v>3212.1000000000004</v>
      </c>
      <c r="M97" s="10">
        <f t="shared" si="35"/>
        <v>3212.1000000000004</v>
      </c>
      <c r="N97" s="10">
        <f t="shared" si="35"/>
        <v>3212.1000000000004</v>
      </c>
      <c r="O97" s="10">
        <f t="shared" si="35"/>
        <v>3212.1000000000004</v>
      </c>
      <c r="P97" s="10">
        <f t="shared" si="35"/>
        <v>3212.1000000000004</v>
      </c>
      <c r="Q97" s="10">
        <f t="shared" si="35"/>
        <v>3212.1000000000004</v>
      </c>
      <c r="R97" s="10">
        <f t="shared" si="35"/>
        <v>3212.1000000000004</v>
      </c>
      <c r="S97" s="10">
        <f t="shared" si="35"/>
        <v>3212.1000000000004</v>
      </c>
      <c r="T97" s="10">
        <f t="shared" si="35"/>
        <v>3212.1000000000004</v>
      </c>
      <c r="U97" s="10">
        <f t="shared" si="35"/>
        <v>3212.1000000000004</v>
      </c>
      <c r="V97" s="10">
        <f t="shared" si="35"/>
        <v>3212.1000000000004</v>
      </c>
      <c r="W97" s="10">
        <f t="shared" si="35"/>
        <v>3212.1000000000004</v>
      </c>
      <c r="X97" s="82">
        <f t="shared" si="35"/>
        <v>2354.494</v>
      </c>
      <c r="Y97" s="108">
        <f t="shared" si="26"/>
        <v>73.30076896734224</v>
      </c>
    </row>
    <row r="98" spans="1:25" ht="36" customHeight="1" outlineLevel="6">
      <c r="A98" s="64" t="s">
        <v>202</v>
      </c>
      <c r="B98" s="65">
        <v>951</v>
      </c>
      <c r="C98" s="35" t="s">
        <v>45</v>
      </c>
      <c r="D98" s="35"/>
      <c r="E98" s="38">
        <v>1849.66</v>
      </c>
      <c r="F98" s="38">
        <v>1849.66</v>
      </c>
      <c r="G98" s="38">
        <v>1849.66</v>
      </c>
      <c r="H98" s="38">
        <v>1849.66</v>
      </c>
      <c r="I98" s="38">
        <v>1849.66</v>
      </c>
      <c r="J98" s="38">
        <v>1849.66</v>
      </c>
      <c r="K98" s="38">
        <v>1849.66</v>
      </c>
      <c r="L98" s="38">
        <v>1849.66</v>
      </c>
      <c r="M98" s="38">
        <v>1849.66</v>
      </c>
      <c r="N98" s="38">
        <v>1849.66</v>
      </c>
      <c r="O98" s="38">
        <v>1849.66</v>
      </c>
      <c r="P98" s="38">
        <v>1849.66</v>
      </c>
      <c r="Q98" s="38">
        <v>1849.66</v>
      </c>
      <c r="R98" s="38">
        <v>1849.66</v>
      </c>
      <c r="S98" s="38">
        <v>1849.66</v>
      </c>
      <c r="T98" s="38">
        <v>1849.66</v>
      </c>
      <c r="U98" s="38">
        <v>1849.66</v>
      </c>
      <c r="V98" s="38">
        <v>1849.66</v>
      </c>
      <c r="W98" s="38">
        <v>1849.66</v>
      </c>
      <c r="X98" s="81">
        <v>1335.155</v>
      </c>
      <c r="Y98" s="108">
        <f t="shared" si="26"/>
        <v>72.18380675367364</v>
      </c>
    </row>
    <row r="99" spans="1:25" ht="21.75" customHeight="1" outlineLevel="6">
      <c r="A99" s="33" t="s">
        <v>46</v>
      </c>
      <c r="B99" s="34">
        <v>951</v>
      </c>
      <c r="C99" s="35" t="s">
        <v>47</v>
      </c>
      <c r="D99" s="35"/>
      <c r="E99" s="38">
        <v>1170.44</v>
      </c>
      <c r="F99" s="38">
        <v>1170.44</v>
      </c>
      <c r="G99" s="38">
        <v>1170.44</v>
      </c>
      <c r="H99" s="38">
        <v>1170.44</v>
      </c>
      <c r="I99" s="38">
        <v>1170.44</v>
      </c>
      <c r="J99" s="38">
        <v>1170.44</v>
      </c>
      <c r="K99" s="38">
        <v>1170.44</v>
      </c>
      <c r="L99" s="38">
        <v>1170.44</v>
      </c>
      <c r="M99" s="38">
        <v>1170.44</v>
      </c>
      <c r="N99" s="38">
        <v>1170.44</v>
      </c>
      <c r="O99" s="38">
        <v>1170.44</v>
      </c>
      <c r="P99" s="38">
        <v>1170.44</v>
      </c>
      <c r="Q99" s="38">
        <v>1170.44</v>
      </c>
      <c r="R99" s="38">
        <v>1170.44</v>
      </c>
      <c r="S99" s="38">
        <v>1170.44</v>
      </c>
      <c r="T99" s="38">
        <v>1170.44</v>
      </c>
      <c r="U99" s="38">
        <v>1170.44</v>
      </c>
      <c r="V99" s="38">
        <v>1170.44</v>
      </c>
      <c r="W99" s="38">
        <v>1170.44</v>
      </c>
      <c r="X99" s="81">
        <v>971.339</v>
      </c>
      <c r="Y99" s="108">
        <f t="shared" si="26"/>
        <v>82.9892177300844</v>
      </c>
    </row>
    <row r="100" spans="1:25" ht="19.5" customHeight="1" outlineLevel="6">
      <c r="A100" s="33" t="s">
        <v>203</v>
      </c>
      <c r="B100" s="34">
        <v>951</v>
      </c>
      <c r="C100" s="35" t="s">
        <v>48</v>
      </c>
      <c r="D100" s="35"/>
      <c r="E100" s="38">
        <v>192</v>
      </c>
      <c r="F100" s="38">
        <v>192</v>
      </c>
      <c r="G100" s="38">
        <v>192</v>
      </c>
      <c r="H100" s="38">
        <v>192</v>
      </c>
      <c r="I100" s="38">
        <v>192</v>
      </c>
      <c r="J100" s="38">
        <v>192</v>
      </c>
      <c r="K100" s="38">
        <v>192</v>
      </c>
      <c r="L100" s="38">
        <v>192</v>
      </c>
      <c r="M100" s="38">
        <v>192</v>
      </c>
      <c r="N100" s="38">
        <v>192</v>
      </c>
      <c r="O100" s="38">
        <v>192</v>
      </c>
      <c r="P100" s="38">
        <v>192</v>
      </c>
      <c r="Q100" s="38">
        <v>192</v>
      </c>
      <c r="R100" s="38">
        <v>192</v>
      </c>
      <c r="S100" s="38">
        <v>192</v>
      </c>
      <c r="T100" s="38">
        <v>192</v>
      </c>
      <c r="U100" s="38">
        <v>192</v>
      </c>
      <c r="V100" s="38">
        <v>192</v>
      </c>
      <c r="W100" s="38">
        <v>192</v>
      </c>
      <c r="X100" s="81">
        <v>48</v>
      </c>
      <c r="Y100" s="108">
        <f t="shared" si="26"/>
        <v>25</v>
      </c>
    </row>
    <row r="101" spans="1:25" ht="49.5" customHeight="1" outlineLevel="6">
      <c r="A101" s="8" t="s">
        <v>8</v>
      </c>
      <c r="B101" s="15">
        <v>951</v>
      </c>
      <c r="C101" s="9" t="s">
        <v>42</v>
      </c>
      <c r="D101" s="9"/>
      <c r="E101" s="10">
        <f>E102</f>
        <v>5773.8</v>
      </c>
      <c r="F101" s="10">
        <f aca="true" t="shared" si="36" ref="F101:X101">F102</f>
        <v>5774.8</v>
      </c>
      <c r="G101" s="10">
        <f t="shared" si="36"/>
        <v>5775.8</v>
      </c>
      <c r="H101" s="10">
        <f t="shared" si="36"/>
        <v>5776.8</v>
      </c>
      <c r="I101" s="10">
        <f t="shared" si="36"/>
        <v>5777.8</v>
      </c>
      <c r="J101" s="10">
        <f t="shared" si="36"/>
        <v>5778.8</v>
      </c>
      <c r="K101" s="10">
        <f t="shared" si="36"/>
        <v>5779.8</v>
      </c>
      <c r="L101" s="10">
        <f t="shared" si="36"/>
        <v>5780.8</v>
      </c>
      <c r="M101" s="10">
        <f t="shared" si="36"/>
        <v>5781.8</v>
      </c>
      <c r="N101" s="10">
        <f t="shared" si="36"/>
        <v>5782.8</v>
      </c>
      <c r="O101" s="10">
        <f t="shared" si="36"/>
        <v>5783.8</v>
      </c>
      <c r="P101" s="10">
        <f t="shared" si="36"/>
        <v>5784.8</v>
      </c>
      <c r="Q101" s="10">
        <f t="shared" si="36"/>
        <v>5785.8</v>
      </c>
      <c r="R101" s="10">
        <f t="shared" si="36"/>
        <v>5786.8</v>
      </c>
      <c r="S101" s="10">
        <f t="shared" si="36"/>
        <v>5787.8</v>
      </c>
      <c r="T101" s="10">
        <f t="shared" si="36"/>
        <v>5788.8</v>
      </c>
      <c r="U101" s="10">
        <f t="shared" si="36"/>
        <v>5789.8</v>
      </c>
      <c r="V101" s="10">
        <f t="shared" si="36"/>
        <v>5790.8</v>
      </c>
      <c r="W101" s="10">
        <f t="shared" si="36"/>
        <v>5791.8</v>
      </c>
      <c r="X101" s="82">
        <f t="shared" si="36"/>
        <v>4402.265</v>
      </c>
      <c r="Y101" s="108">
        <f t="shared" si="26"/>
        <v>76.2455401988292</v>
      </c>
    </row>
    <row r="102" spans="1:25" ht="37.5" customHeight="1" outlineLevel="3">
      <c r="A102" s="64" t="s">
        <v>196</v>
      </c>
      <c r="B102" s="34">
        <v>951</v>
      </c>
      <c r="C102" s="35" t="s">
        <v>45</v>
      </c>
      <c r="D102" s="35"/>
      <c r="E102" s="38">
        <v>5773.8</v>
      </c>
      <c r="F102" s="38">
        <v>5774.8</v>
      </c>
      <c r="G102" s="38">
        <v>5775.8</v>
      </c>
      <c r="H102" s="38">
        <v>5776.8</v>
      </c>
      <c r="I102" s="38">
        <v>5777.8</v>
      </c>
      <c r="J102" s="38">
        <v>5778.8</v>
      </c>
      <c r="K102" s="38">
        <v>5779.8</v>
      </c>
      <c r="L102" s="38">
        <v>5780.8</v>
      </c>
      <c r="M102" s="38">
        <v>5781.8</v>
      </c>
      <c r="N102" s="38">
        <v>5782.8</v>
      </c>
      <c r="O102" s="38">
        <v>5783.8</v>
      </c>
      <c r="P102" s="38">
        <v>5784.8</v>
      </c>
      <c r="Q102" s="38">
        <v>5785.8</v>
      </c>
      <c r="R102" s="38">
        <v>5786.8</v>
      </c>
      <c r="S102" s="38">
        <v>5787.8</v>
      </c>
      <c r="T102" s="38">
        <v>5788.8</v>
      </c>
      <c r="U102" s="38">
        <v>5789.8</v>
      </c>
      <c r="V102" s="38">
        <v>5790.8</v>
      </c>
      <c r="W102" s="38">
        <v>5791.8</v>
      </c>
      <c r="X102" s="81">
        <v>4402.265</v>
      </c>
      <c r="Y102" s="108">
        <f t="shared" si="26"/>
        <v>76.2455401988292</v>
      </c>
    </row>
    <row r="103" spans="1:25" ht="18.75" customHeight="1" outlineLevel="3">
      <c r="A103" s="8" t="s">
        <v>181</v>
      </c>
      <c r="B103" s="15">
        <v>951</v>
      </c>
      <c r="C103" s="9" t="s">
        <v>42</v>
      </c>
      <c r="D103" s="9"/>
      <c r="E103" s="10">
        <f>E104</f>
        <v>18.4</v>
      </c>
      <c r="F103" s="10">
        <f aca="true" t="shared" si="37" ref="F103:X103">F104</f>
        <v>19.4</v>
      </c>
      <c r="G103" s="10">
        <f t="shared" si="37"/>
        <v>20.4</v>
      </c>
      <c r="H103" s="10">
        <f t="shared" si="37"/>
        <v>21.4</v>
      </c>
      <c r="I103" s="10">
        <f t="shared" si="37"/>
        <v>22.4</v>
      </c>
      <c r="J103" s="10">
        <f t="shared" si="37"/>
        <v>23.4</v>
      </c>
      <c r="K103" s="10">
        <f t="shared" si="37"/>
        <v>24.4</v>
      </c>
      <c r="L103" s="10">
        <f t="shared" si="37"/>
        <v>25.4</v>
      </c>
      <c r="M103" s="10">
        <f t="shared" si="37"/>
        <v>26.4</v>
      </c>
      <c r="N103" s="10">
        <f t="shared" si="37"/>
        <v>27.4</v>
      </c>
      <c r="O103" s="10">
        <f t="shared" si="37"/>
        <v>28.4</v>
      </c>
      <c r="P103" s="10">
        <f t="shared" si="37"/>
        <v>29.4</v>
      </c>
      <c r="Q103" s="10">
        <f t="shared" si="37"/>
        <v>30.4</v>
      </c>
      <c r="R103" s="10">
        <f t="shared" si="37"/>
        <v>31.4</v>
      </c>
      <c r="S103" s="10">
        <f t="shared" si="37"/>
        <v>32.4</v>
      </c>
      <c r="T103" s="10">
        <f t="shared" si="37"/>
        <v>33.4</v>
      </c>
      <c r="U103" s="10">
        <f t="shared" si="37"/>
        <v>34.4</v>
      </c>
      <c r="V103" s="10">
        <f t="shared" si="37"/>
        <v>35.4</v>
      </c>
      <c r="W103" s="10">
        <f t="shared" si="37"/>
        <v>36.4</v>
      </c>
      <c r="X103" s="82">
        <f t="shared" si="37"/>
        <v>0</v>
      </c>
      <c r="Y103" s="108">
        <f t="shared" si="26"/>
        <v>0</v>
      </c>
    </row>
    <row r="104" spans="1:25" ht="33" customHeight="1" outlineLevel="3">
      <c r="A104" s="33" t="s">
        <v>182</v>
      </c>
      <c r="B104" s="34">
        <v>951</v>
      </c>
      <c r="C104" s="35" t="s">
        <v>183</v>
      </c>
      <c r="D104" s="35"/>
      <c r="E104" s="38">
        <v>18.4</v>
      </c>
      <c r="F104" s="38">
        <v>19.4</v>
      </c>
      <c r="G104" s="38">
        <v>20.4</v>
      </c>
      <c r="H104" s="38">
        <v>21.4</v>
      </c>
      <c r="I104" s="38">
        <v>22.4</v>
      </c>
      <c r="J104" s="38">
        <v>23.4</v>
      </c>
      <c r="K104" s="38">
        <v>24.4</v>
      </c>
      <c r="L104" s="38">
        <v>25.4</v>
      </c>
      <c r="M104" s="38">
        <v>26.4</v>
      </c>
      <c r="N104" s="38">
        <v>27.4</v>
      </c>
      <c r="O104" s="38">
        <v>28.4</v>
      </c>
      <c r="P104" s="38">
        <v>29.4</v>
      </c>
      <c r="Q104" s="38">
        <v>30.4</v>
      </c>
      <c r="R104" s="38">
        <v>31.4</v>
      </c>
      <c r="S104" s="38">
        <v>32.4</v>
      </c>
      <c r="T104" s="38">
        <v>33.4</v>
      </c>
      <c r="U104" s="38">
        <v>34.4</v>
      </c>
      <c r="V104" s="38">
        <v>35.4</v>
      </c>
      <c r="W104" s="38">
        <v>36.4</v>
      </c>
      <c r="X104" s="81">
        <v>0</v>
      </c>
      <c r="Y104" s="108">
        <f t="shared" si="26"/>
        <v>0</v>
      </c>
    </row>
    <row r="105" spans="1:25" ht="33" customHeight="1" outlineLevel="5">
      <c r="A105" s="8" t="s">
        <v>9</v>
      </c>
      <c r="B105" s="15">
        <v>951</v>
      </c>
      <c r="C105" s="9" t="s">
        <v>42</v>
      </c>
      <c r="D105" s="9"/>
      <c r="E105" s="10">
        <f>E106</f>
        <v>3404.4</v>
      </c>
      <c r="F105" s="10">
        <f aca="true" t="shared" si="38" ref="F105:X105">F106</f>
        <v>3404.4</v>
      </c>
      <c r="G105" s="10">
        <f t="shared" si="38"/>
        <v>3404.4</v>
      </c>
      <c r="H105" s="10">
        <f t="shared" si="38"/>
        <v>3404.4</v>
      </c>
      <c r="I105" s="10">
        <f t="shared" si="38"/>
        <v>3404.4</v>
      </c>
      <c r="J105" s="10">
        <f t="shared" si="38"/>
        <v>3404.4</v>
      </c>
      <c r="K105" s="10">
        <f t="shared" si="38"/>
        <v>3404.4</v>
      </c>
      <c r="L105" s="10">
        <f t="shared" si="38"/>
        <v>3404.4</v>
      </c>
      <c r="M105" s="10">
        <f t="shared" si="38"/>
        <v>3404.4</v>
      </c>
      <c r="N105" s="10">
        <f t="shared" si="38"/>
        <v>3404.4</v>
      </c>
      <c r="O105" s="10">
        <f t="shared" si="38"/>
        <v>3404.4</v>
      </c>
      <c r="P105" s="10">
        <f t="shared" si="38"/>
        <v>3404.4</v>
      </c>
      <c r="Q105" s="10">
        <f t="shared" si="38"/>
        <v>3404.4</v>
      </c>
      <c r="R105" s="10">
        <f t="shared" si="38"/>
        <v>3404.4</v>
      </c>
      <c r="S105" s="10">
        <f t="shared" si="38"/>
        <v>3404.4</v>
      </c>
      <c r="T105" s="10">
        <f t="shared" si="38"/>
        <v>3404.4</v>
      </c>
      <c r="U105" s="10">
        <f t="shared" si="38"/>
        <v>3404.4</v>
      </c>
      <c r="V105" s="10">
        <f t="shared" si="38"/>
        <v>3404.4</v>
      </c>
      <c r="W105" s="10">
        <f t="shared" si="38"/>
        <v>3404.4</v>
      </c>
      <c r="X105" s="82">
        <f t="shared" si="38"/>
        <v>2678.459</v>
      </c>
      <c r="Y105" s="108">
        <f t="shared" si="26"/>
        <v>78.6763893784514</v>
      </c>
    </row>
    <row r="106" spans="1:25" ht="47.25" outlineLevel="4">
      <c r="A106" s="64" t="s">
        <v>197</v>
      </c>
      <c r="B106" s="34">
        <v>951</v>
      </c>
      <c r="C106" s="35" t="s">
        <v>45</v>
      </c>
      <c r="D106" s="35"/>
      <c r="E106" s="38">
        <v>3404.4</v>
      </c>
      <c r="F106" s="38">
        <v>3404.4</v>
      </c>
      <c r="G106" s="38">
        <v>3404.4</v>
      </c>
      <c r="H106" s="38">
        <v>3404.4</v>
      </c>
      <c r="I106" s="38">
        <v>3404.4</v>
      </c>
      <c r="J106" s="38">
        <v>3404.4</v>
      </c>
      <c r="K106" s="38">
        <v>3404.4</v>
      </c>
      <c r="L106" s="38">
        <v>3404.4</v>
      </c>
      <c r="M106" s="38">
        <v>3404.4</v>
      </c>
      <c r="N106" s="38">
        <v>3404.4</v>
      </c>
      <c r="O106" s="38">
        <v>3404.4</v>
      </c>
      <c r="P106" s="38">
        <v>3404.4</v>
      </c>
      <c r="Q106" s="38">
        <v>3404.4</v>
      </c>
      <c r="R106" s="38">
        <v>3404.4</v>
      </c>
      <c r="S106" s="38">
        <v>3404.4</v>
      </c>
      <c r="T106" s="38">
        <v>3404.4</v>
      </c>
      <c r="U106" s="38">
        <v>3404.4</v>
      </c>
      <c r="V106" s="38">
        <v>3404.4</v>
      </c>
      <c r="W106" s="38">
        <v>3404.4</v>
      </c>
      <c r="X106" s="81">
        <v>2678.459</v>
      </c>
      <c r="Y106" s="108">
        <f t="shared" si="26"/>
        <v>78.6763893784514</v>
      </c>
    </row>
    <row r="107" spans="1:25" ht="31.5" outlineLevel="5">
      <c r="A107" s="8" t="s">
        <v>49</v>
      </c>
      <c r="B107" s="15">
        <v>951</v>
      </c>
      <c r="C107" s="9" t="s">
        <v>50</v>
      </c>
      <c r="D107" s="9"/>
      <c r="E107" s="10">
        <v>200</v>
      </c>
      <c r="F107" s="10">
        <v>200</v>
      </c>
      <c r="G107" s="10">
        <v>200</v>
      </c>
      <c r="H107" s="10">
        <v>200</v>
      </c>
      <c r="I107" s="10">
        <v>200</v>
      </c>
      <c r="J107" s="10">
        <v>200</v>
      </c>
      <c r="K107" s="10">
        <v>200</v>
      </c>
      <c r="L107" s="10">
        <v>200</v>
      </c>
      <c r="M107" s="10">
        <v>200</v>
      </c>
      <c r="N107" s="10">
        <v>200</v>
      </c>
      <c r="O107" s="10">
        <v>200</v>
      </c>
      <c r="P107" s="10">
        <v>200</v>
      </c>
      <c r="Q107" s="10">
        <v>200</v>
      </c>
      <c r="R107" s="10">
        <v>200</v>
      </c>
      <c r="S107" s="10">
        <v>200</v>
      </c>
      <c r="T107" s="10">
        <v>200</v>
      </c>
      <c r="U107" s="10">
        <v>200</v>
      </c>
      <c r="V107" s="10">
        <v>200</v>
      </c>
      <c r="W107" s="10">
        <v>200</v>
      </c>
      <c r="X107" s="82">
        <v>0</v>
      </c>
      <c r="Y107" s="108">
        <f t="shared" si="26"/>
        <v>0</v>
      </c>
    </row>
    <row r="108" spans="1:25" ht="15.75" outlineLevel="3">
      <c r="A108" s="8" t="s">
        <v>10</v>
      </c>
      <c r="B108" s="15">
        <v>951</v>
      </c>
      <c r="C108" s="9" t="s">
        <v>42</v>
      </c>
      <c r="D108" s="9"/>
      <c r="E108" s="82">
        <f>E109+E110+E111+E114+E115+E116+E117+E113+E112</f>
        <v>36508.649000000005</v>
      </c>
      <c r="F108" s="82">
        <f aca="true" t="shared" si="39" ref="F108:X108">F109+F110+F111+F114+F115+F116+F117+F113+F112</f>
        <v>36508.649000000005</v>
      </c>
      <c r="G108" s="82">
        <f t="shared" si="39"/>
        <v>36508.649000000005</v>
      </c>
      <c r="H108" s="82">
        <f t="shared" si="39"/>
        <v>36508.649000000005</v>
      </c>
      <c r="I108" s="82">
        <f t="shared" si="39"/>
        <v>36508.649000000005</v>
      </c>
      <c r="J108" s="82">
        <f t="shared" si="39"/>
        <v>36508.649000000005</v>
      </c>
      <c r="K108" s="82">
        <f t="shared" si="39"/>
        <v>36508.649000000005</v>
      </c>
      <c r="L108" s="82">
        <f t="shared" si="39"/>
        <v>36508.649000000005</v>
      </c>
      <c r="M108" s="82">
        <f t="shared" si="39"/>
        <v>36508.649000000005</v>
      </c>
      <c r="N108" s="82">
        <f t="shared" si="39"/>
        <v>36508.649000000005</v>
      </c>
      <c r="O108" s="82">
        <f t="shared" si="39"/>
        <v>36508.649000000005</v>
      </c>
      <c r="P108" s="82">
        <f t="shared" si="39"/>
        <v>36508.649000000005</v>
      </c>
      <c r="Q108" s="82">
        <f t="shared" si="39"/>
        <v>36508.649000000005</v>
      </c>
      <c r="R108" s="82">
        <f t="shared" si="39"/>
        <v>36508.649000000005</v>
      </c>
      <c r="S108" s="82">
        <f t="shared" si="39"/>
        <v>36508.649000000005</v>
      </c>
      <c r="T108" s="82">
        <f t="shared" si="39"/>
        <v>36508.649000000005</v>
      </c>
      <c r="U108" s="82">
        <f t="shared" si="39"/>
        <v>36508.649000000005</v>
      </c>
      <c r="V108" s="82">
        <f t="shared" si="39"/>
        <v>36508.649000000005</v>
      </c>
      <c r="W108" s="82">
        <f t="shared" si="39"/>
        <v>36508.649000000005</v>
      </c>
      <c r="X108" s="82">
        <f t="shared" si="39"/>
        <v>22374.131999999998</v>
      </c>
      <c r="Y108" s="108">
        <f t="shared" si="26"/>
        <v>61.2844698800002</v>
      </c>
    </row>
    <row r="109" spans="1:25" ht="19.5" customHeight="1" outlineLevel="5">
      <c r="A109" s="33" t="s">
        <v>11</v>
      </c>
      <c r="B109" s="34">
        <v>951</v>
      </c>
      <c r="C109" s="35" t="s">
        <v>174</v>
      </c>
      <c r="D109" s="35"/>
      <c r="E109" s="38">
        <v>1585</v>
      </c>
      <c r="F109" s="38">
        <v>1585</v>
      </c>
      <c r="G109" s="38">
        <v>1585</v>
      </c>
      <c r="H109" s="38">
        <v>1585</v>
      </c>
      <c r="I109" s="38">
        <v>1585</v>
      </c>
      <c r="J109" s="38">
        <v>1585</v>
      </c>
      <c r="K109" s="38">
        <v>1585</v>
      </c>
      <c r="L109" s="38">
        <v>1585</v>
      </c>
      <c r="M109" s="38">
        <v>1585</v>
      </c>
      <c r="N109" s="38">
        <v>1585</v>
      </c>
      <c r="O109" s="38">
        <v>1585</v>
      </c>
      <c r="P109" s="38">
        <v>1585</v>
      </c>
      <c r="Q109" s="38">
        <v>1585</v>
      </c>
      <c r="R109" s="38">
        <v>1585</v>
      </c>
      <c r="S109" s="38">
        <v>1585</v>
      </c>
      <c r="T109" s="38">
        <v>1585</v>
      </c>
      <c r="U109" s="38">
        <v>1585</v>
      </c>
      <c r="V109" s="38">
        <v>1585</v>
      </c>
      <c r="W109" s="38">
        <v>1585</v>
      </c>
      <c r="X109" s="81">
        <v>1089.917</v>
      </c>
      <c r="Y109" s="108">
        <f t="shared" si="26"/>
        <v>68.76447949526813</v>
      </c>
    </row>
    <row r="110" spans="1:25" ht="47.25" outlineLevel="5">
      <c r="A110" s="64" t="s">
        <v>197</v>
      </c>
      <c r="B110" s="34">
        <v>951</v>
      </c>
      <c r="C110" s="35" t="s">
        <v>45</v>
      </c>
      <c r="D110" s="35"/>
      <c r="E110" s="81">
        <v>10471.669</v>
      </c>
      <c r="F110" s="81">
        <v>10471.669</v>
      </c>
      <c r="G110" s="81">
        <v>10471.669</v>
      </c>
      <c r="H110" s="81">
        <v>10471.669</v>
      </c>
      <c r="I110" s="81">
        <v>10471.669</v>
      </c>
      <c r="J110" s="81">
        <v>10471.669</v>
      </c>
      <c r="K110" s="81">
        <v>10471.669</v>
      </c>
      <c r="L110" s="81">
        <v>10471.669</v>
      </c>
      <c r="M110" s="81">
        <v>10471.669</v>
      </c>
      <c r="N110" s="81">
        <v>10471.669</v>
      </c>
      <c r="O110" s="81">
        <v>10471.669</v>
      </c>
      <c r="P110" s="81">
        <v>10471.669</v>
      </c>
      <c r="Q110" s="81">
        <v>10471.669</v>
      </c>
      <c r="R110" s="81">
        <v>10471.669</v>
      </c>
      <c r="S110" s="81">
        <v>10471.669</v>
      </c>
      <c r="T110" s="81">
        <v>10471.669</v>
      </c>
      <c r="U110" s="81">
        <v>10471.669</v>
      </c>
      <c r="V110" s="81">
        <v>10471.669</v>
      </c>
      <c r="W110" s="81">
        <v>10471.669</v>
      </c>
      <c r="X110" s="81">
        <v>7803.173</v>
      </c>
      <c r="Y110" s="108">
        <f t="shared" si="26"/>
        <v>74.51699437787806</v>
      </c>
    </row>
    <row r="111" spans="1:25" ht="33.75" customHeight="1" outlineLevel="4">
      <c r="A111" s="33" t="s">
        <v>51</v>
      </c>
      <c r="B111" s="34">
        <v>951</v>
      </c>
      <c r="C111" s="35" t="s">
        <v>52</v>
      </c>
      <c r="D111" s="35"/>
      <c r="E111" s="38">
        <v>99</v>
      </c>
      <c r="F111" s="38">
        <v>99</v>
      </c>
      <c r="G111" s="38">
        <v>99</v>
      </c>
      <c r="H111" s="38">
        <v>99</v>
      </c>
      <c r="I111" s="38">
        <v>99</v>
      </c>
      <c r="J111" s="38">
        <v>99</v>
      </c>
      <c r="K111" s="38">
        <v>99</v>
      </c>
      <c r="L111" s="38">
        <v>99</v>
      </c>
      <c r="M111" s="38">
        <v>99</v>
      </c>
      <c r="N111" s="38">
        <v>99</v>
      </c>
      <c r="O111" s="38">
        <v>99</v>
      </c>
      <c r="P111" s="38">
        <v>99</v>
      </c>
      <c r="Q111" s="38">
        <v>99</v>
      </c>
      <c r="R111" s="38">
        <v>99</v>
      </c>
      <c r="S111" s="38">
        <v>99</v>
      </c>
      <c r="T111" s="38">
        <v>99</v>
      </c>
      <c r="U111" s="38">
        <v>99</v>
      </c>
      <c r="V111" s="38">
        <v>99</v>
      </c>
      <c r="W111" s="38">
        <v>99</v>
      </c>
      <c r="X111" s="81">
        <v>0</v>
      </c>
      <c r="Y111" s="108">
        <f t="shared" si="26"/>
        <v>0</v>
      </c>
    </row>
    <row r="112" spans="1:25" ht="19.5" customHeight="1" outlineLevel="4">
      <c r="A112" s="33" t="s">
        <v>193</v>
      </c>
      <c r="B112" s="34">
        <v>951</v>
      </c>
      <c r="C112" s="35" t="s">
        <v>192</v>
      </c>
      <c r="D112" s="35"/>
      <c r="E112" s="38">
        <v>42.12</v>
      </c>
      <c r="F112" s="38">
        <v>42.12</v>
      </c>
      <c r="G112" s="38">
        <v>42.12</v>
      </c>
      <c r="H112" s="38">
        <v>42.12</v>
      </c>
      <c r="I112" s="38">
        <v>42.12</v>
      </c>
      <c r="J112" s="38">
        <v>42.12</v>
      </c>
      <c r="K112" s="38">
        <v>42.12</v>
      </c>
      <c r="L112" s="38">
        <v>42.12</v>
      </c>
      <c r="M112" s="38">
        <v>42.12</v>
      </c>
      <c r="N112" s="38">
        <v>42.12</v>
      </c>
      <c r="O112" s="38">
        <v>42.12</v>
      </c>
      <c r="P112" s="38">
        <v>42.12</v>
      </c>
      <c r="Q112" s="38">
        <v>42.12</v>
      </c>
      <c r="R112" s="38">
        <v>42.12</v>
      </c>
      <c r="S112" s="38">
        <v>42.12</v>
      </c>
      <c r="T112" s="38">
        <v>42.12</v>
      </c>
      <c r="U112" s="38">
        <v>42.12</v>
      </c>
      <c r="V112" s="38">
        <v>42.12</v>
      </c>
      <c r="W112" s="38">
        <v>42.12</v>
      </c>
      <c r="X112" s="81">
        <v>27.12</v>
      </c>
      <c r="Y112" s="108">
        <f t="shared" si="26"/>
        <v>64.3874643874644</v>
      </c>
    </row>
    <row r="113" spans="1:25" ht="33.75" customHeight="1" outlineLevel="4">
      <c r="A113" s="33" t="s">
        <v>175</v>
      </c>
      <c r="B113" s="34">
        <v>951</v>
      </c>
      <c r="C113" s="35" t="s">
        <v>176</v>
      </c>
      <c r="D113" s="35"/>
      <c r="E113" s="38">
        <v>2701</v>
      </c>
      <c r="F113" s="38">
        <v>2701</v>
      </c>
      <c r="G113" s="38">
        <v>2701</v>
      </c>
      <c r="H113" s="38">
        <v>2701</v>
      </c>
      <c r="I113" s="38">
        <v>2701</v>
      </c>
      <c r="J113" s="38">
        <v>2701</v>
      </c>
      <c r="K113" s="38">
        <v>2701</v>
      </c>
      <c r="L113" s="38">
        <v>2701</v>
      </c>
      <c r="M113" s="38">
        <v>2701</v>
      </c>
      <c r="N113" s="38">
        <v>2701</v>
      </c>
      <c r="O113" s="38">
        <v>2701</v>
      </c>
      <c r="P113" s="38">
        <v>2701</v>
      </c>
      <c r="Q113" s="38">
        <v>2701</v>
      </c>
      <c r="R113" s="38">
        <v>2701</v>
      </c>
      <c r="S113" s="38">
        <v>2701</v>
      </c>
      <c r="T113" s="38">
        <v>2701</v>
      </c>
      <c r="U113" s="38">
        <v>2701</v>
      </c>
      <c r="V113" s="38">
        <v>2701</v>
      </c>
      <c r="W113" s="38">
        <v>2701</v>
      </c>
      <c r="X113" s="81">
        <v>33.536</v>
      </c>
      <c r="Y113" s="108">
        <f t="shared" si="26"/>
        <v>1.2416142169566828</v>
      </c>
    </row>
    <row r="114" spans="1:25" ht="31.5" outlineLevel="5">
      <c r="A114" s="33" t="s">
        <v>53</v>
      </c>
      <c r="B114" s="34">
        <v>951</v>
      </c>
      <c r="C114" s="35" t="s">
        <v>54</v>
      </c>
      <c r="D114" s="35"/>
      <c r="E114" s="38">
        <v>19416.46</v>
      </c>
      <c r="F114" s="38">
        <v>19416.46</v>
      </c>
      <c r="G114" s="38">
        <v>19416.46</v>
      </c>
      <c r="H114" s="38">
        <v>19416.46</v>
      </c>
      <c r="I114" s="38">
        <v>19416.46</v>
      </c>
      <c r="J114" s="38">
        <v>19416.46</v>
      </c>
      <c r="K114" s="38">
        <v>19416.46</v>
      </c>
      <c r="L114" s="38">
        <v>19416.46</v>
      </c>
      <c r="M114" s="38">
        <v>19416.46</v>
      </c>
      <c r="N114" s="38">
        <v>19416.46</v>
      </c>
      <c r="O114" s="38">
        <v>19416.46</v>
      </c>
      <c r="P114" s="38">
        <v>19416.46</v>
      </c>
      <c r="Q114" s="38">
        <v>19416.46</v>
      </c>
      <c r="R114" s="38">
        <v>19416.46</v>
      </c>
      <c r="S114" s="38">
        <v>19416.46</v>
      </c>
      <c r="T114" s="38">
        <v>19416.46</v>
      </c>
      <c r="U114" s="38">
        <v>19416.46</v>
      </c>
      <c r="V114" s="38">
        <v>19416.46</v>
      </c>
      <c r="W114" s="38">
        <v>19416.46</v>
      </c>
      <c r="X114" s="81">
        <v>11904.964</v>
      </c>
      <c r="Y114" s="108">
        <f t="shared" si="26"/>
        <v>61.31377192340932</v>
      </c>
    </row>
    <row r="115" spans="1:25" ht="31.5" outlineLevel="6">
      <c r="A115" s="39" t="s">
        <v>55</v>
      </c>
      <c r="B115" s="34">
        <v>951</v>
      </c>
      <c r="C115" s="35" t="s">
        <v>56</v>
      </c>
      <c r="D115" s="35"/>
      <c r="E115" s="38">
        <v>1003.4</v>
      </c>
      <c r="F115" s="38">
        <v>1003.4</v>
      </c>
      <c r="G115" s="38">
        <v>1003.4</v>
      </c>
      <c r="H115" s="38">
        <v>1003.4</v>
      </c>
      <c r="I115" s="38">
        <v>1003.4</v>
      </c>
      <c r="J115" s="38">
        <v>1003.4</v>
      </c>
      <c r="K115" s="38">
        <v>1003.4</v>
      </c>
      <c r="L115" s="38">
        <v>1003.4</v>
      </c>
      <c r="M115" s="38">
        <v>1003.4</v>
      </c>
      <c r="N115" s="38">
        <v>1003.4</v>
      </c>
      <c r="O115" s="38">
        <v>1003.4</v>
      </c>
      <c r="P115" s="38">
        <v>1003.4</v>
      </c>
      <c r="Q115" s="38">
        <v>1003.4</v>
      </c>
      <c r="R115" s="38">
        <v>1003.4</v>
      </c>
      <c r="S115" s="38">
        <v>1003.4</v>
      </c>
      <c r="T115" s="38">
        <v>1003.4</v>
      </c>
      <c r="U115" s="38">
        <v>1003.4</v>
      </c>
      <c r="V115" s="38">
        <v>1003.4</v>
      </c>
      <c r="W115" s="38">
        <v>1003.4</v>
      </c>
      <c r="X115" s="81">
        <v>653.215</v>
      </c>
      <c r="Y115" s="108">
        <f t="shared" si="26"/>
        <v>65.10015945784333</v>
      </c>
    </row>
    <row r="116" spans="1:25" ht="34.5" customHeight="1" outlineLevel="6">
      <c r="A116" s="39" t="s">
        <v>57</v>
      </c>
      <c r="B116" s="34">
        <v>951</v>
      </c>
      <c r="C116" s="35" t="s">
        <v>58</v>
      </c>
      <c r="D116" s="35"/>
      <c r="E116" s="38">
        <v>538</v>
      </c>
      <c r="F116" s="38">
        <v>538</v>
      </c>
      <c r="G116" s="38">
        <v>538</v>
      </c>
      <c r="H116" s="38">
        <v>538</v>
      </c>
      <c r="I116" s="38">
        <v>538</v>
      </c>
      <c r="J116" s="38">
        <v>538</v>
      </c>
      <c r="K116" s="38">
        <v>538</v>
      </c>
      <c r="L116" s="38">
        <v>538</v>
      </c>
      <c r="M116" s="38">
        <v>538</v>
      </c>
      <c r="N116" s="38">
        <v>538</v>
      </c>
      <c r="O116" s="38">
        <v>538</v>
      </c>
      <c r="P116" s="38">
        <v>538</v>
      </c>
      <c r="Q116" s="38">
        <v>538</v>
      </c>
      <c r="R116" s="38">
        <v>538</v>
      </c>
      <c r="S116" s="38">
        <v>538</v>
      </c>
      <c r="T116" s="38">
        <v>538</v>
      </c>
      <c r="U116" s="38">
        <v>538</v>
      </c>
      <c r="V116" s="38">
        <v>538</v>
      </c>
      <c r="W116" s="38">
        <v>538</v>
      </c>
      <c r="X116" s="81">
        <v>386.143</v>
      </c>
      <c r="Y116" s="108">
        <f t="shared" si="26"/>
        <v>71.77379182156133</v>
      </c>
    </row>
    <row r="117" spans="1:25" ht="34.5" customHeight="1" outlineLevel="6">
      <c r="A117" s="39" t="s">
        <v>59</v>
      </c>
      <c r="B117" s="34">
        <v>951</v>
      </c>
      <c r="C117" s="35" t="s">
        <v>60</v>
      </c>
      <c r="D117" s="35"/>
      <c r="E117" s="38">
        <v>652</v>
      </c>
      <c r="F117" s="38">
        <v>652</v>
      </c>
      <c r="G117" s="38">
        <v>652</v>
      </c>
      <c r="H117" s="38">
        <v>652</v>
      </c>
      <c r="I117" s="38">
        <v>652</v>
      </c>
      <c r="J117" s="38">
        <v>652</v>
      </c>
      <c r="K117" s="38">
        <v>652</v>
      </c>
      <c r="L117" s="38">
        <v>652</v>
      </c>
      <c r="M117" s="38">
        <v>652</v>
      </c>
      <c r="N117" s="38">
        <v>652</v>
      </c>
      <c r="O117" s="38">
        <v>652</v>
      </c>
      <c r="P117" s="38">
        <v>652</v>
      </c>
      <c r="Q117" s="38">
        <v>652</v>
      </c>
      <c r="R117" s="38">
        <v>652</v>
      </c>
      <c r="S117" s="38">
        <v>652</v>
      </c>
      <c r="T117" s="38">
        <v>652</v>
      </c>
      <c r="U117" s="38">
        <v>652</v>
      </c>
      <c r="V117" s="38">
        <v>652</v>
      </c>
      <c r="W117" s="38">
        <v>652</v>
      </c>
      <c r="X117" s="81">
        <v>476.064</v>
      </c>
      <c r="Y117" s="108">
        <f t="shared" si="26"/>
        <v>73.0159509202454</v>
      </c>
    </row>
    <row r="118" spans="1:25" ht="18" customHeight="1" outlineLevel="6">
      <c r="A118" s="20" t="s">
        <v>26</v>
      </c>
      <c r="B118" s="15">
        <v>951</v>
      </c>
      <c r="C118" s="9" t="s">
        <v>42</v>
      </c>
      <c r="D118" s="41" t="s">
        <v>3</v>
      </c>
      <c r="E118" s="21">
        <f>E119</f>
        <v>1580.48</v>
      </c>
      <c r="F118" s="21">
        <f aca="true" t="shared" si="40" ref="F118:X118">F119</f>
        <v>1581.48</v>
      </c>
      <c r="G118" s="21">
        <f t="shared" si="40"/>
        <v>1582.48</v>
      </c>
      <c r="H118" s="21">
        <f t="shared" si="40"/>
        <v>1583.48</v>
      </c>
      <c r="I118" s="21">
        <f t="shared" si="40"/>
        <v>1584.48</v>
      </c>
      <c r="J118" s="21">
        <f t="shared" si="40"/>
        <v>1585.48</v>
      </c>
      <c r="K118" s="21">
        <f t="shared" si="40"/>
        <v>1586.48</v>
      </c>
      <c r="L118" s="21">
        <f t="shared" si="40"/>
        <v>1587.48</v>
      </c>
      <c r="M118" s="21">
        <f t="shared" si="40"/>
        <v>1588.48</v>
      </c>
      <c r="N118" s="21">
        <f t="shared" si="40"/>
        <v>1589.48</v>
      </c>
      <c r="O118" s="21">
        <f t="shared" si="40"/>
        <v>1590.48</v>
      </c>
      <c r="P118" s="21">
        <f t="shared" si="40"/>
        <v>1591.48</v>
      </c>
      <c r="Q118" s="21">
        <f t="shared" si="40"/>
        <v>1592.48</v>
      </c>
      <c r="R118" s="21">
        <f t="shared" si="40"/>
        <v>1593.48</v>
      </c>
      <c r="S118" s="21">
        <f t="shared" si="40"/>
        <v>1594.48</v>
      </c>
      <c r="T118" s="21">
        <f t="shared" si="40"/>
        <v>1595.48</v>
      </c>
      <c r="U118" s="21">
        <f t="shared" si="40"/>
        <v>1596.48</v>
      </c>
      <c r="V118" s="21">
        <f t="shared" si="40"/>
        <v>1597.48</v>
      </c>
      <c r="W118" s="21">
        <f t="shared" si="40"/>
        <v>1598.48</v>
      </c>
      <c r="X118" s="104">
        <f t="shared" si="40"/>
        <v>1580.48</v>
      </c>
      <c r="Y118" s="108">
        <f t="shared" si="26"/>
        <v>100</v>
      </c>
    </row>
    <row r="119" spans="1:25" ht="33.75" customHeight="1" outlineLevel="4">
      <c r="A119" s="66" t="s">
        <v>16</v>
      </c>
      <c r="B119" s="34">
        <v>951</v>
      </c>
      <c r="C119" s="35" t="s">
        <v>69</v>
      </c>
      <c r="D119" s="40" t="s">
        <v>3</v>
      </c>
      <c r="E119" s="67">
        <v>1580.48</v>
      </c>
      <c r="F119" s="67">
        <v>1581.48</v>
      </c>
      <c r="G119" s="67">
        <v>1582.48</v>
      </c>
      <c r="H119" s="67">
        <v>1583.48</v>
      </c>
      <c r="I119" s="67">
        <v>1584.48</v>
      </c>
      <c r="J119" s="67">
        <v>1585.48</v>
      </c>
      <c r="K119" s="67">
        <v>1586.48</v>
      </c>
      <c r="L119" s="67">
        <v>1587.48</v>
      </c>
      <c r="M119" s="67">
        <v>1588.48</v>
      </c>
      <c r="N119" s="67">
        <v>1589.48</v>
      </c>
      <c r="O119" s="67">
        <v>1590.48</v>
      </c>
      <c r="P119" s="67">
        <v>1591.48</v>
      </c>
      <c r="Q119" s="67">
        <v>1592.48</v>
      </c>
      <c r="R119" s="67">
        <v>1593.48</v>
      </c>
      <c r="S119" s="67">
        <v>1594.48</v>
      </c>
      <c r="T119" s="67">
        <v>1595.48</v>
      </c>
      <c r="U119" s="67">
        <v>1596.48</v>
      </c>
      <c r="V119" s="67">
        <v>1597.48</v>
      </c>
      <c r="W119" s="67">
        <v>1598.48</v>
      </c>
      <c r="X119" s="105">
        <v>1580.48</v>
      </c>
      <c r="Y119" s="108">
        <f t="shared" si="26"/>
        <v>100</v>
      </c>
    </row>
    <row r="120" spans="1:25" ht="33" customHeight="1" outlineLevel="6">
      <c r="A120" s="8" t="s">
        <v>12</v>
      </c>
      <c r="B120" s="15">
        <v>951</v>
      </c>
      <c r="C120" s="9" t="s">
        <v>42</v>
      </c>
      <c r="D120" s="9"/>
      <c r="E120" s="10">
        <f>E121</f>
        <v>58.75</v>
      </c>
      <c r="F120" s="10">
        <f aca="true" t="shared" si="41" ref="F120:X120">F121</f>
        <v>59.75</v>
      </c>
      <c r="G120" s="10">
        <f t="shared" si="41"/>
        <v>60.75</v>
      </c>
      <c r="H120" s="10">
        <f t="shared" si="41"/>
        <v>61.75</v>
      </c>
      <c r="I120" s="10">
        <f t="shared" si="41"/>
        <v>62.75</v>
      </c>
      <c r="J120" s="10">
        <f t="shared" si="41"/>
        <v>63.75</v>
      </c>
      <c r="K120" s="10">
        <f t="shared" si="41"/>
        <v>64.75</v>
      </c>
      <c r="L120" s="10">
        <f t="shared" si="41"/>
        <v>65.75</v>
      </c>
      <c r="M120" s="10">
        <f t="shared" si="41"/>
        <v>66.75</v>
      </c>
      <c r="N120" s="10">
        <f t="shared" si="41"/>
        <v>67.75</v>
      </c>
      <c r="O120" s="10">
        <f t="shared" si="41"/>
        <v>68.75</v>
      </c>
      <c r="P120" s="10">
        <f t="shared" si="41"/>
        <v>69.75</v>
      </c>
      <c r="Q120" s="10">
        <f t="shared" si="41"/>
        <v>70.75</v>
      </c>
      <c r="R120" s="10">
        <f t="shared" si="41"/>
        <v>71.75</v>
      </c>
      <c r="S120" s="10">
        <f t="shared" si="41"/>
        <v>72.75</v>
      </c>
      <c r="T120" s="10">
        <f t="shared" si="41"/>
        <v>73.75</v>
      </c>
      <c r="U120" s="10">
        <f t="shared" si="41"/>
        <v>74.75</v>
      </c>
      <c r="V120" s="10">
        <f t="shared" si="41"/>
        <v>75.75</v>
      </c>
      <c r="W120" s="10">
        <f t="shared" si="41"/>
        <v>76.75</v>
      </c>
      <c r="X120" s="82">
        <f t="shared" si="41"/>
        <v>0</v>
      </c>
      <c r="Y120" s="108">
        <f t="shared" si="26"/>
        <v>0</v>
      </c>
    </row>
    <row r="121" spans="1:25" ht="47.25" outlineLevel="6">
      <c r="A121" s="33" t="s">
        <v>70</v>
      </c>
      <c r="B121" s="34">
        <v>951</v>
      </c>
      <c r="C121" s="35" t="s">
        <v>71</v>
      </c>
      <c r="D121" s="35"/>
      <c r="E121" s="38">
        <v>58.75</v>
      </c>
      <c r="F121" s="38">
        <v>59.75</v>
      </c>
      <c r="G121" s="38">
        <v>60.75</v>
      </c>
      <c r="H121" s="38">
        <v>61.75</v>
      </c>
      <c r="I121" s="38">
        <v>62.75</v>
      </c>
      <c r="J121" s="38">
        <v>63.75</v>
      </c>
      <c r="K121" s="38">
        <v>64.75</v>
      </c>
      <c r="L121" s="38">
        <v>65.75</v>
      </c>
      <c r="M121" s="38">
        <v>66.75</v>
      </c>
      <c r="N121" s="38">
        <v>67.75</v>
      </c>
      <c r="O121" s="38">
        <v>68.75</v>
      </c>
      <c r="P121" s="38">
        <v>69.75</v>
      </c>
      <c r="Q121" s="38">
        <v>70.75</v>
      </c>
      <c r="R121" s="38">
        <v>71.75</v>
      </c>
      <c r="S121" s="38">
        <v>72.75</v>
      </c>
      <c r="T121" s="38">
        <v>73.75</v>
      </c>
      <c r="U121" s="38">
        <v>74.75</v>
      </c>
      <c r="V121" s="38">
        <v>75.75</v>
      </c>
      <c r="W121" s="38">
        <v>76.75</v>
      </c>
      <c r="X121" s="81">
        <v>0</v>
      </c>
      <c r="Y121" s="108">
        <f t="shared" si="26"/>
        <v>0</v>
      </c>
    </row>
    <row r="122" spans="1:25" ht="15.75" outlineLevel="5">
      <c r="A122" s="8" t="s">
        <v>13</v>
      </c>
      <c r="B122" s="15">
        <v>951</v>
      </c>
      <c r="C122" s="9" t="s">
        <v>42</v>
      </c>
      <c r="D122" s="9"/>
      <c r="E122" s="10">
        <f>E123</f>
        <v>150</v>
      </c>
      <c r="F122" s="10">
        <f aca="true" t="shared" si="42" ref="F122:X122">F123</f>
        <v>151</v>
      </c>
      <c r="G122" s="10">
        <f t="shared" si="42"/>
        <v>152</v>
      </c>
      <c r="H122" s="10">
        <f t="shared" si="42"/>
        <v>153</v>
      </c>
      <c r="I122" s="10">
        <f t="shared" si="42"/>
        <v>154</v>
      </c>
      <c r="J122" s="10">
        <f t="shared" si="42"/>
        <v>155</v>
      </c>
      <c r="K122" s="10">
        <f t="shared" si="42"/>
        <v>156</v>
      </c>
      <c r="L122" s="10">
        <f t="shared" si="42"/>
        <v>157</v>
      </c>
      <c r="M122" s="10">
        <f t="shared" si="42"/>
        <v>158</v>
      </c>
      <c r="N122" s="10">
        <f t="shared" si="42"/>
        <v>159</v>
      </c>
      <c r="O122" s="10">
        <f t="shared" si="42"/>
        <v>160</v>
      </c>
      <c r="P122" s="10">
        <f t="shared" si="42"/>
        <v>161</v>
      </c>
      <c r="Q122" s="10">
        <f t="shared" si="42"/>
        <v>162</v>
      </c>
      <c r="R122" s="10">
        <f t="shared" si="42"/>
        <v>163</v>
      </c>
      <c r="S122" s="10">
        <f t="shared" si="42"/>
        <v>164</v>
      </c>
      <c r="T122" s="10">
        <f t="shared" si="42"/>
        <v>165</v>
      </c>
      <c r="U122" s="10">
        <f t="shared" si="42"/>
        <v>166</v>
      </c>
      <c r="V122" s="10">
        <f t="shared" si="42"/>
        <v>167</v>
      </c>
      <c r="W122" s="10">
        <f t="shared" si="42"/>
        <v>168</v>
      </c>
      <c r="X122" s="82">
        <f t="shared" si="42"/>
        <v>0</v>
      </c>
      <c r="Y122" s="108">
        <f t="shared" si="26"/>
        <v>0</v>
      </c>
    </row>
    <row r="123" spans="1:25" ht="33" customHeight="1" outlineLevel="5">
      <c r="A123" s="39" t="s">
        <v>75</v>
      </c>
      <c r="B123" s="34">
        <v>951</v>
      </c>
      <c r="C123" s="35" t="s">
        <v>76</v>
      </c>
      <c r="D123" s="35"/>
      <c r="E123" s="38">
        <v>150</v>
      </c>
      <c r="F123" s="38">
        <v>151</v>
      </c>
      <c r="G123" s="38">
        <v>152</v>
      </c>
      <c r="H123" s="38">
        <v>153</v>
      </c>
      <c r="I123" s="38">
        <v>154</v>
      </c>
      <c r="J123" s="38">
        <v>155</v>
      </c>
      <c r="K123" s="38">
        <v>156</v>
      </c>
      <c r="L123" s="38">
        <v>157</v>
      </c>
      <c r="M123" s="38">
        <v>158</v>
      </c>
      <c r="N123" s="38">
        <v>159</v>
      </c>
      <c r="O123" s="38">
        <v>160</v>
      </c>
      <c r="P123" s="38">
        <v>161</v>
      </c>
      <c r="Q123" s="38">
        <v>162</v>
      </c>
      <c r="R123" s="38">
        <v>163</v>
      </c>
      <c r="S123" s="38">
        <v>164</v>
      </c>
      <c r="T123" s="38">
        <v>165</v>
      </c>
      <c r="U123" s="38">
        <v>166</v>
      </c>
      <c r="V123" s="38">
        <v>167</v>
      </c>
      <c r="W123" s="38">
        <v>168</v>
      </c>
      <c r="X123" s="81">
        <v>0</v>
      </c>
      <c r="Y123" s="108">
        <f t="shared" si="26"/>
        <v>0</v>
      </c>
    </row>
    <row r="124" spans="1:25" ht="20.25" customHeight="1" outlineLevel="5">
      <c r="A124" s="8" t="s">
        <v>159</v>
      </c>
      <c r="B124" s="15">
        <v>951</v>
      </c>
      <c r="C124" s="9" t="s">
        <v>42</v>
      </c>
      <c r="D124" s="9"/>
      <c r="E124" s="10">
        <f>E125</f>
        <v>0.31</v>
      </c>
      <c r="F124" s="10">
        <f aca="true" t="shared" si="43" ref="F124:X124">F125</f>
        <v>1.31</v>
      </c>
      <c r="G124" s="10">
        <f t="shared" si="43"/>
        <v>2.31</v>
      </c>
      <c r="H124" s="10">
        <f t="shared" si="43"/>
        <v>3.31</v>
      </c>
      <c r="I124" s="10">
        <f t="shared" si="43"/>
        <v>4.31</v>
      </c>
      <c r="J124" s="10">
        <f t="shared" si="43"/>
        <v>5.31</v>
      </c>
      <c r="K124" s="10">
        <f t="shared" si="43"/>
        <v>6.31</v>
      </c>
      <c r="L124" s="10">
        <f t="shared" si="43"/>
        <v>7.31</v>
      </c>
      <c r="M124" s="10">
        <f t="shared" si="43"/>
        <v>8.31</v>
      </c>
      <c r="N124" s="10">
        <f t="shared" si="43"/>
        <v>9.31</v>
      </c>
      <c r="O124" s="10">
        <f t="shared" si="43"/>
        <v>10.31</v>
      </c>
      <c r="P124" s="10">
        <f t="shared" si="43"/>
        <v>11.31</v>
      </c>
      <c r="Q124" s="10">
        <f t="shared" si="43"/>
        <v>12.31</v>
      </c>
      <c r="R124" s="10">
        <f t="shared" si="43"/>
        <v>13.31</v>
      </c>
      <c r="S124" s="10">
        <f t="shared" si="43"/>
        <v>14.31</v>
      </c>
      <c r="T124" s="10">
        <f t="shared" si="43"/>
        <v>15.31</v>
      </c>
      <c r="U124" s="10">
        <f t="shared" si="43"/>
        <v>16.31</v>
      </c>
      <c r="V124" s="10">
        <f t="shared" si="43"/>
        <v>17.31</v>
      </c>
      <c r="W124" s="10">
        <f t="shared" si="43"/>
        <v>18.31</v>
      </c>
      <c r="X124" s="82">
        <f t="shared" si="43"/>
        <v>0</v>
      </c>
      <c r="Y124" s="108">
        <f t="shared" si="26"/>
        <v>0</v>
      </c>
    </row>
    <row r="125" spans="1:25" ht="53.25" customHeight="1" outlineLevel="5">
      <c r="A125" s="39" t="s">
        <v>160</v>
      </c>
      <c r="B125" s="34">
        <v>951</v>
      </c>
      <c r="C125" s="35" t="s">
        <v>161</v>
      </c>
      <c r="D125" s="35"/>
      <c r="E125" s="38">
        <v>0.31</v>
      </c>
      <c r="F125" s="38">
        <v>1.31</v>
      </c>
      <c r="G125" s="38">
        <v>2.31</v>
      </c>
      <c r="H125" s="38">
        <v>3.31</v>
      </c>
      <c r="I125" s="38">
        <v>4.31</v>
      </c>
      <c r="J125" s="38">
        <v>5.31</v>
      </c>
      <c r="K125" s="38">
        <v>6.31</v>
      </c>
      <c r="L125" s="38">
        <v>7.31</v>
      </c>
      <c r="M125" s="38">
        <v>8.31</v>
      </c>
      <c r="N125" s="38">
        <v>9.31</v>
      </c>
      <c r="O125" s="38">
        <v>10.31</v>
      </c>
      <c r="P125" s="38">
        <v>11.31</v>
      </c>
      <c r="Q125" s="38">
        <v>12.31</v>
      </c>
      <c r="R125" s="38">
        <v>13.31</v>
      </c>
      <c r="S125" s="38">
        <v>14.31</v>
      </c>
      <c r="T125" s="38">
        <v>15.31</v>
      </c>
      <c r="U125" s="38">
        <v>16.31</v>
      </c>
      <c r="V125" s="38">
        <v>17.31</v>
      </c>
      <c r="W125" s="38">
        <v>18.31</v>
      </c>
      <c r="X125" s="81">
        <v>0</v>
      </c>
      <c r="Y125" s="108">
        <f t="shared" si="26"/>
        <v>0</v>
      </c>
    </row>
    <row r="126" spans="1:25" ht="15.75" outlineLevel="6">
      <c r="A126" s="8" t="s">
        <v>14</v>
      </c>
      <c r="B126" s="15">
        <v>951</v>
      </c>
      <c r="C126" s="9" t="s">
        <v>4</v>
      </c>
      <c r="D126" s="9"/>
      <c r="E126" s="10">
        <f>E127</f>
        <v>1445</v>
      </c>
      <c r="F126" s="10">
        <f aca="true" t="shared" si="44" ref="F126:X126">F127</f>
        <v>1446</v>
      </c>
      <c r="G126" s="10">
        <f t="shared" si="44"/>
        <v>1447</v>
      </c>
      <c r="H126" s="10">
        <f t="shared" si="44"/>
        <v>1448</v>
      </c>
      <c r="I126" s="10">
        <f t="shared" si="44"/>
        <v>1449</v>
      </c>
      <c r="J126" s="10">
        <f t="shared" si="44"/>
        <v>1450</v>
      </c>
      <c r="K126" s="10">
        <f t="shared" si="44"/>
        <v>1451</v>
      </c>
      <c r="L126" s="10">
        <f t="shared" si="44"/>
        <v>1452</v>
      </c>
      <c r="M126" s="10">
        <f t="shared" si="44"/>
        <v>1453</v>
      </c>
      <c r="N126" s="10">
        <f t="shared" si="44"/>
        <v>1454</v>
      </c>
      <c r="O126" s="10">
        <f t="shared" si="44"/>
        <v>1455</v>
      </c>
      <c r="P126" s="10">
        <f t="shared" si="44"/>
        <v>1456</v>
      </c>
      <c r="Q126" s="10">
        <f t="shared" si="44"/>
        <v>1457</v>
      </c>
      <c r="R126" s="10">
        <f t="shared" si="44"/>
        <v>1458</v>
      </c>
      <c r="S126" s="10">
        <f t="shared" si="44"/>
        <v>1459</v>
      </c>
      <c r="T126" s="10">
        <f t="shared" si="44"/>
        <v>1460</v>
      </c>
      <c r="U126" s="10">
        <f t="shared" si="44"/>
        <v>1461</v>
      </c>
      <c r="V126" s="10">
        <f t="shared" si="44"/>
        <v>1462</v>
      </c>
      <c r="W126" s="10">
        <f t="shared" si="44"/>
        <v>1463</v>
      </c>
      <c r="X126" s="82">
        <f t="shared" si="44"/>
        <v>969.885</v>
      </c>
      <c r="Y126" s="108">
        <f t="shared" si="26"/>
        <v>67.12006920415224</v>
      </c>
    </row>
    <row r="127" spans="1:25" ht="47.25" outlineLevel="6">
      <c r="A127" s="64" t="s">
        <v>196</v>
      </c>
      <c r="B127" s="65">
        <v>951</v>
      </c>
      <c r="C127" s="35" t="s">
        <v>45</v>
      </c>
      <c r="D127" s="35"/>
      <c r="E127" s="38">
        <v>1445</v>
      </c>
      <c r="F127" s="38">
        <v>1446</v>
      </c>
      <c r="G127" s="38">
        <v>1447</v>
      </c>
      <c r="H127" s="38">
        <v>1448</v>
      </c>
      <c r="I127" s="38">
        <v>1449</v>
      </c>
      <c r="J127" s="38">
        <v>1450</v>
      </c>
      <c r="K127" s="38">
        <v>1451</v>
      </c>
      <c r="L127" s="38">
        <v>1452</v>
      </c>
      <c r="M127" s="38">
        <v>1453</v>
      </c>
      <c r="N127" s="38">
        <v>1454</v>
      </c>
      <c r="O127" s="38">
        <v>1455</v>
      </c>
      <c r="P127" s="38">
        <v>1456</v>
      </c>
      <c r="Q127" s="38">
        <v>1457</v>
      </c>
      <c r="R127" s="38">
        <v>1458</v>
      </c>
      <c r="S127" s="38">
        <v>1459</v>
      </c>
      <c r="T127" s="38">
        <v>1460</v>
      </c>
      <c r="U127" s="38">
        <v>1461</v>
      </c>
      <c r="V127" s="38">
        <v>1462</v>
      </c>
      <c r="W127" s="38">
        <v>1463</v>
      </c>
      <c r="X127" s="81">
        <v>969.885</v>
      </c>
      <c r="Y127" s="108">
        <f t="shared" si="26"/>
        <v>67.12006920415224</v>
      </c>
    </row>
    <row r="128" spans="1:25" ht="15.75" outlineLevel="6">
      <c r="A128" s="8" t="s">
        <v>15</v>
      </c>
      <c r="B128" s="15">
        <v>951</v>
      </c>
      <c r="C128" s="9" t="s">
        <v>42</v>
      </c>
      <c r="D128" s="9"/>
      <c r="E128" s="10">
        <f>E129</f>
        <v>492</v>
      </c>
      <c r="F128" s="10">
        <f aca="true" t="shared" si="45" ref="F128:X128">F129</f>
        <v>493</v>
      </c>
      <c r="G128" s="10">
        <f t="shared" si="45"/>
        <v>494</v>
      </c>
      <c r="H128" s="10">
        <f t="shared" si="45"/>
        <v>495</v>
      </c>
      <c r="I128" s="10">
        <f t="shared" si="45"/>
        <v>496</v>
      </c>
      <c r="J128" s="10">
        <f t="shared" si="45"/>
        <v>497</v>
      </c>
      <c r="K128" s="10">
        <f t="shared" si="45"/>
        <v>498</v>
      </c>
      <c r="L128" s="10">
        <f t="shared" si="45"/>
        <v>499</v>
      </c>
      <c r="M128" s="10">
        <f t="shared" si="45"/>
        <v>500</v>
      </c>
      <c r="N128" s="10">
        <f t="shared" si="45"/>
        <v>501</v>
      </c>
      <c r="O128" s="10">
        <f t="shared" si="45"/>
        <v>502</v>
      </c>
      <c r="P128" s="10">
        <f t="shared" si="45"/>
        <v>503</v>
      </c>
      <c r="Q128" s="10">
        <f t="shared" si="45"/>
        <v>504</v>
      </c>
      <c r="R128" s="10">
        <f t="shared" si="45"/>
        <v>505</v>
      </c>
      <c r="S128" s="10">
        <f t="shared" si="45"/>
        <v>506</v>
      </c>
      <c r="T128" s="10">
        <f t="shared" si="45"/>
        <v>507</v>
      </c>
      <c r="U128" s="10">
        <f t="shared" si="45"/>
        <v>508</v>
      </c>
      <c r="V128" s="10">
        <f t="shared" si="45"/>
        <v>509</v>
      </c>
      <c r="W128" s="10">
        <f t="shared" si="45"/>
        <v>510</v>
      </c>
      <c r="X128" s="82">
        <f t="shared" si="45"/>
        <v>324.128</v>
      </c>
      <c r="Y128" s="108">
        <f t="shared" si="26"/>
        <v>65.87967479674796</v>
      </c>
    </row>
    <row r="129" spans="1:25" ht="31.5" outlineLevel="6">
      <c r="A129" s="33" t="s">
        <v>108</v>
      </c>
      <c r="B129" s="34">
        <v>951</v>
      </c>
      <c r="C129" s="35" t="s">
        <v>109</v>
      </c>
      <c r="D129" s="35"/>
      <c r="E129" s="38">
        <v>492</v>
      </c>
      <c r="F129" s="38">
        <v>493</v>
      </c>
      <c r="G129" s="38">
        <v>494</v>
      </c>
      <c r="H129" s="38">
        <v>495</v>
      </c>
      <c r="I129" s="38">
        <v>496</v>
      </c>
      <c r="J129" s="38">
        <v>497</v>
      </c>
      <c r="K129" s="38">
        <v>498</v>
      </c>
      <c r="L129" s="38">
        <v>499</v>
      </c>
      <c r="M129" s="38">
        <v>500</v>
      </c>
      <c r="N129" s="38">
        <v>501</v>
      </c>
      <c r="O129" s="38">
        <v>502</v>
      </c>
      <c r="P129" s="38">
        <v>503</v>
      </c>
      <c r="Q129" s="38">
        <v>504</v>
      </c>
      <c r="R129" s="38">
        <v>505</v>
      </c>
      <c r="S129" s="38">
        <v>506</v>
      </c>
      <c r="T129" s="38">
        <v>507</v>
      </c>
      <c r="U129" s="38">
        <v>508</v>
      </c>
      <c r="V129" s="38">
        <v>509</v>
      </c>
      <c r="W129" s="38">
        <v>510</v>
      </c>
      <c r="X129" s="81">
        <v>324.128</v>
      </c>
      <c r="Y129" s="108">
        <f t="shared" si="26"/>
        <v>65.87967479674796</v>
      </c>
    </row>
    <row r="130" spans="1:25" ht="31.5" outlineLevel="6">
      <c r="A130" s="42" t="s">
        <v>19</v>
      </c>
      <c r="B130" s="15">
        <v>951</v>
      </c>
      <c r="C130" s="9" t="s">
        <v>42</v>
      </c>
      <c r="D130" s="9"/>
      <c r="E130" s="10">
        <f>E131</f>
        <v>1900</v>
      </c>
      <c r="F130" s="10">
        <f aca="true" t="shared" si="46" ref="F130:X130">F131</f>
        <v>1901</v>
      </c>
      <c r="G130" s="10">
        <f t="shared" si="46"/>
        <v>1902</v>
      </c>
      <c r="H130" s="10">
        <f t="shared" si="46"/>
        <v>1903</v>
      </c>
      <c r="I130" s="10">
        <f t="shared" si="46"/>
        <v>1904</v>
      </c>
      <c r="J130" s="10">
        <f t="shared" si="46"/>
        <v>1905</v>
      </c>
      <c r="K130" s="10">
        <f t="shared" si="46"/>
        <v>1906</v>
      </c>
      <c r="L130" s="10">
        <f t="shared" si="46"/>
        <v>1907</v>
      </c>
      <c r="M130" s="10">
        <f t="shared" si="46"/>
        <v>1908</v>
      </c>
      <c r="N130" s="10">
        <f t="shared" si="46"/>
        <v>1909</v>
      </c>
      <c r="O130" s="10">
        <f t="shared" si="46"/>
        <v>1910</v>
      </c>
      <c r="P130" s="10">
        <f t="shared" si="46"/>
        <v>1911</v>
      </c>
      <c r="Q130" s="10">
        <f t="shared" si="46"/>
        <v>1912</v>
      </c>
      <c r="R130" s="10">
        <f t="shared" si="46"/>
        <v>1913</v>
      </c>
      <c r="S130" s="10">
        <f t="shared" si="46"/>
        <v>1914</v>
      </c>
      <c r="T130" s="10">
        <f t="shared" si="46"/>
        <v>1915</v>
      </c>
      <c r="U130" s="10">
        <f t="shared" si="46"/>
        <v>1916</v>
      </c>
      <c r="V130" s="10">
        <f t="shared" si="46"/>
        <v>1917</v>
      </c>
      <c r="W130" s="10">
        <f t="shared" si="46"/>
        <v>1918</v>
      </c>
      <c r="X130" s="82">
        <f t="shared" si="46"/>
        <v>1365</v>
      </c>
      <c r="Y130" s="108">
        <f t="shared" si="26"/>
        <v>71.84210526315789</v>
      </c>
    </row>
    <row r="131" spans="1:25" ht="32.25" customHeight="1" outlineLevel="6">
      <c r="A131" s="39" t="s">
        <v>117</v>
      </c>
      <c r="B131" s="34">
        <v>951</v>
      </c>
      <c r="C131" s="35" t="s">
        <v>118</v>
      </c>
      <c r="D131" s="35"/>
      <c r="E131" s="38">
        <v>1900</v>
      </c>
      <c r="F131" s="38">
        <v>1901</v>
      </c>
      <c r="G131" s="38">
        <v>1902</v>
      </c>
      <c r="H131" s="38">
        <v>1903</v>
      </c>
      <c r="I131" s="38">
        <v>1904</v>
      </c>
      <c r="J131" s="38">
        <v>1905</v>
      </c>
      <c r="K131" s="38">
        <v>1906</v>
      </c>
      <c r="L131" s="38">
        <v>1907</v>
      </c>
      <c r="M131" s="38">
        <v>1908</v>
      </c>
      <c r="N131" s="38">
        <v>1909</v>
      </c>
      <c r="O131" s="38">
        <v>1910</v>
      </c>
      <c r="P131" s="38">
        <v>1911</v>
      </c>
      <c r="Q131" s="38">
        <v>1912</v>
      </c>
      <c r="R131" s="38">
        <v>1913</v>
      </c>
      <c r="S131" s="38">
        <v>1914</v>
      </c>
      <c r="T131" s="38">
        <v>1915</v>
      </c>
      <c r="U131" s="38">
        <v>1916</v>
      </c>
      <c r="V131" s="38">
        <v>1917</v>
      </c>
      <c r="W131" s="38">
        <v>1918</v>
      </c>
      <c r="X131" s="81">
        <v>1365</v>
      </c>
      <c r="Y131" s="108">
        <f t="shared" si="26"/>
        <v>71.84210526315789</v>
      </c>
    </row>
    <row r="132" spans="1:25" ht="18.75" customHeight="1" outlineLevel="6">
      <c r="A132" s="8" t="s">
        <v>24</v>
      </c>
      <c r="B132" s="15">
        <v>951</v>
      </c>
      <c r="C132" s="9" t="s">
        <v>42</v>
      </c>
      <c r="D132" s="9"/>
      <c r="E132" s="10">
        <f>E133</f>
        <v>50</v>
      </c>
      <c r="F132" s="10">
        <f aca="true" t="shared" si="47" ref="F132:X132">F133</f>
        <v>51</v>
      </c>
      <c r="G132" s="10">
        <f t="shared" si="47"/>
        <v>52</v>
      </c>
      <c r="H132" s="10">
        <f t="shared" si="47"/>
        <v>53</v>
      </c>
      <c r="I132" s="10">
        <f t="shared" si="47"/>
        <v>54</v>
      </c>
      <c r="J132" s="10">
        <f t="shared" si="47"/>
        <v>55</v>
      </c>
      <c r="K132" s="10">
        <f t="shared" si="47"/>
        <v>56</v>
      </c>
      <c r="L132" s="10">
        <f t="shared" si="47"/>
        <v>57</v>
      </c>
      <c r="M132" s="10">
        <f t="shared" si="47"/>
        <v>58</v>
      </c>
      <c r="N132" s="10">
        <f t="shared" si="47"/>
        <v>59</v>
      </c>
      <c r="O132" s="10">
        <f t="shared" si="47"/>
        <v>60</v>
      </c>
      <c r="P132" s="10">
        <f t="shared" si="47"/>
        <v>61</v>
      </c>
      <c r="Q132" s="10">
        <f t="shared" si="47"/>
        <v>62</v>
      </c>
      <c r="R132" s="10">
        <f t="shared" si="47"/>
        <v>63</v>
      </c>
      <c r="S132" s="10">
        <f t="shared" si="47"/>
        <v>64</v>
      </c>
      <c r="T132" s="10">
        <f t="shared" si="47"/>
        <v>65</v>
      </c>
      <c r="U132" s="10">
        <f t="shared" si="47"/>
        <v>66</v>
      </c>
      <c r="V132" s="10">
        <f t="shared" si="47"/>
        <v>67</v>
      </c>
      <c r="W132" s="10">
        <f t="shared" si="47"/>
        <v>68</v>
      </c>
      <c r="X132" s="82">
        <f t="shared" si="47"/>
        <v>31.89</v>
      </c>
      <c r="Y132" s="108">
        <f t="shared" si="26"/>
        <v>63.78</v>
      </c>
    </row>
    <row r="133" spans="1:25" ht="48.75" customHeight="1" outlineLevel="6">
      <c r="A133" s="33" t="s">
        <v>119</v>
      </c>
      <c r="B133" s="34">
        <v>951</v>
      </c>
      <c r="C133" s="35" t="s">
        <v>120</v>
      </c>
      <c r="D133" s="35"/>
      <c r="E133" s="38">
        <v>50</v>
      </c>
      <c r="F133" s="38">
        <v>51</v>
      </c>
      <c r="G133" s="38">
        <v>52</v>
      </c>
      <c r="H133" s="38">
        <v>53</v>
      </c>
      <c r="I133" s="38">
        <v>54</v>
      </c>
      <c r="J133" s="38">
        <v>55</v>
      </c>
      <c r="K133" s="38">
        <v>56</v>
      </c>
      <c r="L133" s="38">
        <v>57</v>
      </c>
      <c r="M133" s="38">
        <v>58</v>
      </c>
      <c r="N133" s="38">
        <v>59</v>
      </c>
      <c r="O133" s="38">
        <v>60</v>
      </c>
      <c r="P133" s="38">
        <v>61</v>
      </c>
      <c r="Q133" s="38">
        <v>62</v>
      </c>
      <c r="R133" s="38">
        <v>63</v>
      </c>
      <c r="S133" s="38">
        <v>64</v>
      </c>
      <c r="T133" s="38">
        <v>65</v>
      </c>
      <c r="U133" s="38">
        <v>66</v>
      </c>
      <c r="V133" s="38">
        <v>67</v>
      </c>
      <c r="W133" s="38">
        <v>68</v>
      </c>
      <c r="X133" s="81">
        <v>31.89</v>
      </c>
      <c r="Y133" s="108">
        <f t="shared" si="26"/>
        <v>63.78</v>
      </c>
    </row>
    <row r="134" spans="1:25" ht="18" customHeight="1" outlineLevel="6">
      <c r="A134" s="8" t="s">
        <v>121</v>
      </c>
      <c r="B134" s="15">
        <v>951</v>
      </c>
      <c r="C134" s="9" t="s">
        <v>42</v>
      </c>
      <c r="D134" s="9"/>
      <c r="E134" s="10">
        <f>E135</f>
        <v>154</v>
      </c>
      <c r="F134" s="10">
        <f aca="true" t="shared" si="48" ref="F134:X134">F135</f>
        <v>155</v>
      </c>
      <c r="G134" s="10">
        <f t="shared" si="48"/>
        <v>156</v>
      </c>
      <c r="H134" s="10">
        <f t="shared" si="48"/>
        <v>157</v>
      </c>
      <c r="I134" s="10">
        <f t="shared" si="48"/>
        <v>158</v>
      </c>
      <c r="J134" s="10">
        <f t="shared" si="48"/>
        <v>159</v>
      </c>
      <c r="K134" s="10">
        <f t="shared" si="48"/>
        <v>160</v>
      </c>
      <c r="L134" s="10">
        <f t="shared" si="48"/>
        <v>161</v>
      </c>
      <c r="M134" s="10">
        <f t="shared" si="48"/>
        <v>162</v>
      </c>
      <c r="N134" s="10">
        <f t="shared" si="48"/>
        <v>163</v>
      </c>
      <c r="O134" s="10">
        <f t="shared" si="48"/>
        <v>164</v>
      </c>
      <c r="P134" s="10">
        <f t="shared" si="48"/>
        <v>165</v>
      </c>
      <c r="Q134" s="10">
        <f t="shared" si="48"/>
        <v>166</v>
      </c>
      <c r="R134" s="10">
        <f t="shared" si="48"/>
        <v>167</v>
      </c>
      <c r="S134" s="10">
        <f t="shared" si="48"/>
        <v>168</v>
      </c>
      <c r="T134" s="10">
        <f t="shared" si="48"/>
        <v>169</v>
      </c>
      <c r="U134" s="10">
        <f t="shared" si="48"/>
        <v>170</v>
      </c>
      <c r="V134" s="10">
        <f t="shared" si="48"/>
        <v>171</v>
      </c>
      <c r="W134" s="10">
        <f t="shared" si="48"/>
        <v>172</v>
      </c>
      <c r="X134" s="82">
        <f t="shared" si="48"/>
        <v>0</v>
      </c>
      <c r="Y134" s="108">
        <f t="shared" si="26"/>
        <v>0</v>
      </c>
    </row>
    <row r="135" spans="1:25" ht="31.5" outlineLevel="6">
      <c r="A135" s="33" t="s">
        <v>122</v>
      </c>
      <c r="B135" s="34">
        <v>951</v>
      </c>
      <c r="C135" s="35" t="s">
        <v>123</v>
      </c>
      <c r="D135" s="35"/>
      <c r="E135" s="38">
        <v>154</v>
      </c>
      <c r="F135" s="38">
        <v>155</v>
      </c>
      <c r="G135" s="38">
        <v>156</v>
      </c>
      <c r="H135" s="38">
        <v>157</v>
      </c>
      <c r="I135" s="38">
        <v>158</v>
      </c>
      <c r="J135" s="38">
        <v>159</v>
      </c>
      <c r="K135" s="38">
        <v>160</v>
      </c>
      <c r="L135" s="38">
        <v>161</v>
      </c>
      <c r="M135" s="38">
        <v>162</v>
      </c>
      <c r="N135" s="38">
        <v>163</v>
      </c>
      <c r="O135" s="38">
        <v>164</v>
      </c>
      <c r="P135" s="38">
        <v>165</v>
      </c>
      <c r="Q135" s="38">
        <v>166</v>
      </c>
      <c r="R135" s="38">
        <v>167</v>
      </c>
      <c r="S135" s="38">
        <v>168</v>
      </c>
      <c r="T135" s="38">
        <v>169</v>
      </c>
      <c r="U135" s="38">
        <v>170</v>
      </c>
      <c r="V135" s="38">
        <v>171</v>
      </c>
      <c r="W135" s="38">
        <v>172</v>
      </c>
      <c r="X135" s="81">
        <v>0</v>
      </c>
      <c r="Y135" s="108">
        <f t="shared" si="26"/>
        <v>0</v>
      </c>
    </row>
    <row r="136" spans="1:25" ht="33.75" customHeight="1" outlineLevel="6">
      <c r="A136" s="42" t="s">
        <v>25</v>
      </c>
      <c r="B136" s="15">
        <v>951</v>
      </c>
      <c r="C136" s="9" t="s">
        <v>42</v>
      </c>
      <c r="D136" s="9"/>
      <c r="E136" s="10">
        <f>E137</f>
        <v>19519</v>
      </c>
      <c r="F136" s="10">
        <f aca="true" t="shared" si="49" ref="F136:X136">F137</f>
        <v>19520</v>
      </c>
      <c r="G136" s="10">
        <f t="shared" si="49"/>
        <v>19521</v>
      </c>
      <c r="H136" s="10">
        <f t="shared" si="49"/>
        <v>19522</v>
      </c>
      <c r="I136" s="10">
        <f t="shared" si="49"/>
        <v>19523</v>
      </c>
      <c r="J136" s="10">
        <f t="shared" si="49"/>
        <v>19524</v>
      </c>
      <c r="K136" s="10">
        <f t="shared" si="49"/>
        <v>19525</v>
      </c>
      <c r="L136" s="10">
        <f t="shared" si="49"/>
        <v>19526</v>
      </c>
      <c r="M136" s="10">
        <f t="shared" si="49"/>
        <v>19527</v>
      </c>
      <c r="N136" s="10">
        <f t="shared" si="49"/>
        <v>19528</v>
      </c>
      <c r="O136" s="10">
        <f t="shared" si="49"/>
        <v>19529</v>
      </c>
      <c r="P136" s="10">
        <f t="shared" si="49"/>
        <v>19530</v>
      </c>
      <c r="Q136" s="10">
        <f t="shared" si="49"/>
        <v>19531</v>
      </c>
      <c r="R136" s="10">
        <f t="shared" si="49"/>
        <v>19532</v>
      </c>
      <c r="S136" s="10">
        <f t="shared" si="49"/>
        <v>19533</v>
      </c>
      <c r="T136" s="10">
        <f t="shared" si="49"/>
        <v>19534</v>
      </c>
      <c r="U136" s="10">
        <f t="shared" si="49"/>
        <v>19535</v>
      </c>
      <c r="V136" s="10">
        <f t="shared" si="49"/>
        <v>19536</v>
      </c>
      <c r="W136" s="10">
        <f t="shared" si="49"/>
        <v>19537</v>
      </c>
      <c r="X136" s="82">
        <f t="shared" si="49"/>
        <v>14187</v>
      </c>
      <c r="Y136" s="108">
        <f t="shared" si="26"/>
        <v>72.68302679440545</v>
      </c>
    </row>
    <row r="137" spans="1:25" ht="33.75" customHeight="1" outlineLevel="6" thickBot="1">
      <c r="A137" s="33" t="s">
        <v>124</v>
      </c>
      <c r="B137" s="34">
        <v>951</v>
      </c>
      <c r="C137" s="35" t="s">
        <v>125</v>
      </c>
      <c r="D137" s="35"/>
      <c r="E137" s="38">
        <v>19519</v>
      </c>
      <c r="F137" s="38">
        <v>19520</v>
      </c>
      <c r="G137" s="38">
        <v>19521</v>
      </c>
      <c r="H137" s="38">
        <v>19522</v>
      </c>
      <c r="I137" s="38">
        <v>19523</v>
      </c>
      <c r="J137" s="38">
        <v>19524</v>
      </c>
      <c r="K137" s="38">
        <v>19525</v>
      </c>
      <c r="L137" s="38">
        <v>19526</v>
      </c>
      <c r="M137" s="38">
        <v>19527</v>
      </c>
      <c r="N137" s="38">
        <v>19528</v>
      </c>
      <c r="O137" s="38">
        <v>19529</v>
      </c>
      <c r="P137" s="38">
        <v>19530</v>
      </c>
      <c r="Q137" s="38">
        <v>19531</v>
      </c>
      <c r="R137" s="38">
        <v>19532</v>
      </c>
      <c r="S137" s="38">
        <v>19533</v>
      </c>
      <c r="T137" s="38">
        <v>19534</v>
      </c>
      <c r="U137" s="38">
        <v>19535</v>
      </c>
      <c r="V137" s="38">
        <v>19536</v>
      </c>
      <c r="W137" s="38">
        <v>19537</v>
      </c>
      <c r="X137" s="81">
        <v>14187</v>
      </c>
      <c r="Y137" s="108">
        <f t="shared" si="26"/>
        <v>72.68302679440545</v>
      </c>
    </row>
    <row r="138" spans="1:25" ht="25.5" outlineLevel="6">
      <c r="A138" s="49" t="s">
        <v>23</v>
      </c>
      <c r="B138" s="46" t="s">
        <v>22</v>
      </c>
      <c r="C138" s="46" t="s">
        <v>41</v>
      </c>
      <c r="D138" s="47"/>
      <c r="E138" s="48">
        <f>E141+E139</f>
        <v>2612.5</v>
      </c>
      <c r="F138" s="48">
        <f aca="true" t="shared" si="50" ref="F138:X138">F141+F139</f>
        <v>2614.5</v>
      </c>
      <c r="G138" s="48">
        <f t="shared" si="50"/>
        <v>2616.5</v>
      </c>
      <c r="H138" s="48">
        <f t="shared" si="50"/>
        <v>2618.5</v>
      </c>
      <c r="I138" s="48">
        <f t="shared" si="50"/>
        <v>2620.5</v>
      </c>
      <c r="J138" s="48">
        <f t="shared" si="50"/>
        <v>2622.5</v>
      </c>
      <c r="K138" s="48">
        <f t="shared" si="50"/>
        <v>2624.5</v>
      </c>
      <c r="L138" s="48">
        <f t="shared" si="50"/>
        <v>2626.5</v>
      </c>
      <c r="M138" s="48">
        <f t="shared" si="50"/>
        <v>2628.5</v>
      </c>
      <c r="N138" s="48">
        <f t="shared" si="50"/>
        <v>2630.5</v>
      </c>
      <c r="O138" s="48">
        <f t="shared" si="50"/>
        <v>2632.5</v>
      </c>
      <c r="P138" s="48">
        <f t="shared" si="50"/>
        <v>2634.5</v>
      </c>
      <c r="Q138" s="48">
        <f t="shared" si="50"/>
        <v>2636.5</v>
      </c>
      <c r="R138" s="48">
        <f t="shared" si="50"/>
        <v>2638.5</v>
      </c>
      <c r="S138" s="48">
        <f t="shared" si="50"/>
        <v>2640.5</v>
      </c>
      <c r="T138" s="48">
        <f t="shared" si="50"/>
        <v>2642.5</v>
      </c>
      <c r="U138" s="48">
        <f t="shared" si="50"/>
        <v>2644.5</v>
      </c>
      <c r="V138" s="48">
        <f t="shared" si="50"/>
        <v>2646.5</v>
      </c>
      <c r="W138" s="48">
        <f t="shared" si="50"/>
        <v>2648.5</v>
      </c>
      <c r="X138" s="87">
        <f t="shared" si="50"/>
        <v>2004.175</v>
      </c>
      <c r="Y138" s="108">
        <f t="shared" si="26"/>
        <v>76.71483253588517</v>
      </c>
    </row>
    <row r="139" spans="1:25" ht="15.75" outlineLevel="6">
      <c r="A139" s="95" t="s">
        <v>208</v>
      </c>
      <c r="B139" s="93" t="s">
        <v>22</v>
      </c>
      <c r="C139" s="93" t="s">
        <v>42</v>
      </c>
      <c r="D139" s="94"/>
      <c r="E139" s="96">
        <f>E140</f>
        <v>22.5</v>
      </c>
      <c r="F139" s="96">
        <f aca="true" t="shared" si="51" ref="F139:X139">F140</f>
        <v>23.5</v>
      </c>
      <c r="G139" s="96">
        <f t="shared" si="51"/>
        <v>24.5</v>
      </c>
      <c r="H139" s="96">
        <f t="shared" si="51"/>
        <v>25.5</v>
      </c>
      <c r="I139" s="96">
        <f t="shared" si="51"/>
        <v>26.5</v>
      </c>
      <c r="J139" s="96">
        <f t="shared" si="51"/>
        <v>27.5</v>
      </c>
      <c r="K139" s="96">
        <f t="shared" si="51"/>
        <v>28.5</v>
      </c>
      <c r="L139" s="96">
        <f t="shared" si="51"/>
        <v>29.5</v>
      </c>
      <c r="M139" s="96">
        <f t="shared" si="51"/>
        <v>30.5</v>
      </c>
      <c r="N139" s="96">
        <f t="shared" si="51"/>
        <v>31.5</v>
      </c>
      <c r="O139" s="96">
        <f t="shared" si="51"/>
        <v>32.5</v>
      </c>
      <c r="P139" s="96">
        <f t="shared" si="51"/>
        <v>33.5</v>
      </c>
      <c r="Q139" s="96">
        <f t="shared" si="51"/>
        <v>34.5</v>
      </c>
      <c r="R139" s="96">
        <f t="shared" si="51"/>
        <v>35.5</v>
      </c>
      <c r="S139" s="96">
        <f t="shared" si="51"/>
        <v>36.5</v>
      </c>
      <c r="T139" s="96">
        <f t="shared" si="51"/>
        <v>37.5</v>
      </c>
      <c r="U139" s="96">
        <f t="shared" si="51"/>
        <v>38.5</v>
      </c>
      <c r="V139" s="96">
        <f t="shared" si="51"/>
        <v>39.5</v>
      </c>
      <c r="W139" s="96">
        <f t="shared" si="51"/>
        <v>40.5</v>
      </c>
      <c r="X139" s="106">
        <f t="shared" si="51"/>
        <v>22.5</v>
      </c>
      <c r="Y139" s="108">
        <f t="shared" si="26"/>
        <v>100</v>
      </c>
    </row>
    <row r="140" spans="1:25" ht="15.75" outlineLevel="6">
      <c r="A140" s="33" t="s">
        <v>193</v>
      </c>
      <c r="B140" s="91" t="s">
        <v>22</v>
      </c>
      <c r="C140" s="91" t="s">
        <v>192</v>
      </c>
      <c r="D140" s="92"/>
      <c r="E140" s="97">
        <v>22.5</v>
      </c>
      <c r="F140" s="97">
        <v>23.5</v>
      </c>
      <c r="G140" s="97">
        <v>24.5</v>
      </c>
      <c r="H140" s="97">
        <v>25.5</v>
      </c>
      <c r="I140" s="97">
        <v>26.5</v>
      </c>
      <c r="J140" s="97">
        <v>27.5</v>
      </c>
      <c r="K140" s="97">
        <v>28.5</v>
      </c>
      <c r="L140" s="97">
        <v>29.5</v>
      </c>
      <c r="M140" s="97">
        <v>30.5</v>
      </c>
      <c r="N140" s="97">
        <v>31.5</v>
      </c>
      <c r="O140" s="97">
        <v>32.5</v>
      </c>
      <c r="P140" s="97">
        <v>33.5</v>
      </c>
      <c r="Q140" s="97">
        <v>34.5</v>
      </c>
      <c r="R140" s="97">
        <v>35.5</v>
      </c>
      <c r="S140" s="97">
        <v>36.5</v>
      </c>
      <c r="T140" s="97">
        <v>37.5</v>
      </c>
      <c r="U140" s="97">
        <v>38.5</v>
      </c>
      <c r="V140" s="97">
        <v>39.5</v>
      </c>
      <c r="W140" s="97">
        <v>40.5</v>
      </c>
      <c r="X140" s="107">
        <v>22.5</v>
      </c>
      <c r="Y140" s="108">
        <f t="shared" si="26"/>
        <v>100</v>
      </c>
    </row>
    <row r="141" spans="1:25" ht="15.75" outlineLevel="6">
      <c r="A141" s="8" t="s">
        <v>17</v>
      </c>
      <c r="B141" s="15">
        <v>953</v>
      </c>
      <c r="C141" s="9" t="s">
        <v>42</v>
      </c>
      <c r="D141" s="9"/>
      <c r="E141" s="10">
        <f>E142</f>
        <v>2590</v>
      </c>
      <c r="F141" s="10">
        <f aca="true" t="shared" si="52" ref="F141:X141">F142</f>
        <v>2591</v>
      </c>
      <c r="G141" s="10">
        <f t="shared" si="52"/>
        <v>2592</v>
      </c>
      <c r="H141" s="10">
        <f t="shared" si="52"/>
        <v>2593</v>
      </c>
      <c r="I141" s="10">
        <f t="shared" si="52"/>
        <v>2594</v>
      </c>
      <c r="J141" s="10">
        <f t="shared" si="52"/>
        <v>2595</v>
      </c>
      <c r="K141" s="10">
        <f t="shared" si="52"/>
        <v>2596</v>
      </c>
      <c r="L141" s="10">
        <f t="shared" si="52"/>
        <v>2597</v>
      </c>
      <c r="M141" s="10">
        <f t="shared" si="52"/>
        <v>2598</v>
      </c>
      <c r="N141" s="10">
        <f t="shared" si="52"/>
        <v>2599</v>
      </c>
      <c r="O141" s="10">
        <f t="shared" si="52"/>
        <v>2600</v>
      </c>
      <c r="P141" s="10">
        <f t="shared" si="52"/>
        <v>2601</v>
      </c>
      <c r="Q141" s="10">
        <f t="shared" si="52"/>
        <v>2602</v>
      </c>
      <c r="R141" s="10">
        <f t="shared" si="52"/>
        <v>2603</v>
      </c>
      <c r="S141" s="10">
        <f t="shared" si="52"/>
        <v>2604</v>
      </c>
      <c r="T141" s="10">
        <f t="shared" si="52"/>
        <v>2605</v>
      </c>
      <c r="U141" s="10">
        <f t="shared" si="52"/>
        <v>2606</v>
      </c>
      <c r="V141" s="10">
        <f t="shared" si="52"/>
        <v>2607</v>
      </c>
      <c r="W141" s="10">
        <f t="shared" si="52"/>
        <v>2608</v>
      </c>
      <c r="X141" s="82">
        <f t="shared" si="52"/>
        <v>1981.675</v>
      </c>
      <c r="Y141" s="108">
        <f t="shared" si="26"/>
        <v>76.51254826254826</v>
      </c>
    </row>
    <row r="142" spans="1:25" ht="49.5" customHeight="1" outlineLevel="6">
      <c r="A142" s="39" t="s">
        <v>154</v>
      </c>
      <c r="B142" s="34">
        <v>953</v>
      </c>
      <c r="C142" s="35" t="s">
        <v>155</v>
      </c>
      <c r="D142" s="35"/>
      <c r="E142" s="38">
        <v>2590</v>
      </c>
      <c r="F142" s="38">
        <v>2591</v>
      </c>
      <c r="G142" s="38">
        <v>2592</v>
      </c>
      <c r="H142" s="38">
        <v>2593</v>
      </c>
      <c r="I142" s="38">
        <v>2594</v>
      </c>
      <c r="J142" s="38">
        <v>2595</v>
      </c>
      <c r="K142" s="38">
        <v>2596</v>
      </c>
      <c r="L142" s="38">
        <v>2597</v>
      </c>
      <c r="M142" s="38">
        <v>2598</v>
      </c>
      <c r="N142" s="38">
        <v>2599</v>
      </c>
      <c r="O142" s="38">
        <v>2600</v>
      </c>
      <c r="P142" s="38">
        <v>2601</v>
      </c>
      <c r="Q142" s="38">
        <v>2602</v>
      </c>
      <c r="R142" s="38">
        <v>2603</v>
      </c>
      <c r="S142" s="38">
        <v>2604</v>
      </c>
      <c r="T142" s="38">
        <v>2605</v>
      </c>
      <c r="U142" s="38">
        <v>2606</v>
      </c>
      <c r="V142" s="38">
        <v>2607</v>
      </c>
      <c r="W142" s="38">
        <v>2608</v>
      </c>
      <c r="X142" s="81">
        <v>1981.675</v>
      </c>
      <c r="Y142" s="108">
        <f t="shared" si="26"/>
        <v>76.51254826254826</v>
      </c>
    </row>
    <row r="143" spans="1:25" ht="18.75">
      <c r="A143" s="24" t="s">
        <v>5</v>
      </c>
      <c r="B143" s="24"/>
      <c r="C143" s="24"/>
      <c r="D143" s="24"/>
      <c r="E143" s="109">
        <f>E15+E94</f>
        <v>488751.548</v>
      </c>
      <c r="F143" s="85">
        <f aca="true" t="shared" si="53" ref="F143:X143">F15+F94</f>
        <v>488778.548</v>
      </c>
      <c r="G143" s="85">
        <f t="shared" si="53"/>
        <v>488805.548</v>
      </c>
      <c r="H143" s="85">
        <f t="shared" si="53"/>
        <v>488832.548</v>
      </c>
      <c r="I143" s="85">
        <f t="shared" si="53"/>
        <v>488859.548</v>
      </c>
      <c r="J143" s="85">
        <f t="shared" si="53"/>
        <v>488886.548</v>
      </c>
      <c r="K143" s="85">
        <f t="shared" si="53"/>
        <v>488913.548</v>
      </c>
      <c r="L143" s="85">
        <f t="shared" si="53"/>
        <v>488940.548</v>
      </c>
      <c r="M143" s="85">
        <f t="shared" si="53"/>
        <v>488967.548</v>
      </c>
      <c r="N143" s="85">
        <f t="shared" si="53"/>
        <v>488994.548</v>
      </c>
      <c r="O143" s="85">
        <f t="shared" si="53"/>
        <v>489021.548</v>
      </c>
      <c r="P143" s="85">
        <f t="shared" si="53"/>
        <v>489048.548</v>
      </c>
      <c r="Q143" s="85">
        <f t="shared" si="53"/>
        <v>489075.548</v>
      </c>
      <c r="R143" s="85">
        <f t="shared" si="53"/>
        <v>489102.548</v>
      </c>
      <c r="S143" s="85">
        <f t="shared" si="53"/>
        <v>489129.548</v>
      </c>
      <c r="T143" s="85">
        <f t="shared" si="53"/>
        <v>489156.548</v>
      </c>
      <c r="U143" s="85">
        <f t="shared" si="53"/>
        <v>489183.548</v>
      </c>
      <c r="V143" s="85">
        <f t="shared" si="53"/>
        <v>489210.548</v>
      </c>
      <c r="W143" s="85">
        <f t="shared" si="53"/>
        <v>489237.548</v>
      </c>
      <c r="X143" s="109">
        <f t="shared" si="53"/>
        <v>356868.905</v>
      </c>
      <c r="Y143" s="108">
        <f t="shared" si="26"/>
        <v>73.01642449222483</v>
      </c>
    </row>
    <row r="144" spans="1:21" ht="15.75">
      <c r="A144" s="1"/>
      <c r="B144" s="18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5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</sheetData>
  <sheetProtection/>
  <mergeCells count="8">
    <mergeCell ref="A12:X12"/>
    <mergeCell ref="B2:U2"/>
    <mergeCell ref="B3:U3"/>
    <mergeCell ref="B4:T4"/>
    <mergeCell ref="B6:U6"/>
    <mergeCell ref="B7:U7"/>
    <mergeCell ref="A11:T11"/>
    <mergeCell ref="B8:T8"/>
  </mergeCells>
  <printOptions/>
  <pageMargins left="0.3937007874015748" right="0.1968503937007874" top="0.3937007874015748" bottom="0.3937007874015748" header="0.1968503937007874" footer="0.1968503937007874"/>
  <pageSetup fitToHeight="0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2014-10-16T05:21:37Z</cp:lastPrinted>
  <dcterms:created xsi:type="dcterms:W3CDTF">2008-11-11T04:53:42Z</dcterms:created>
  <dcterms:modified xsi:type="dcterms:W3CDTF">2014-11-27T22:16:25Z</dcterms:modified>
  <cp:category/>
  <cp:version/>
  <cp:contentType/>
  <cp:contentStatus/>
</cp:coreProperties>
</file>